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!!_ПРОГРАММЫ и СТРАТЕГИИ\!!_МП СистОбраз г.Дивногорска_2014-2024\!!!_МЦП_2014-2021_Действующая\!!!_ИЗМЕНЕНИЯ в МП\2023-01-ХХ_изм.МП ГС 21.12.2022\"/>
    </mc:Choice>
  </mc:AlternateContent>
  <bookViews>
    <workbookView xWindow="0" yWindow="0" windowWidth="28800" windowHeight="12330" activeTab="1"/>
  </bookViews>
  <sheets>
    <sheet name="Численность от 5 до 18" sheetId="3" r:id="rId1"/>
    <sheet name="Охват общий + Охват ПФ" sheetId="5" r:id="rId2"/>
    <sheet name="Средняя зарплата + затраты" sheetId="6" r:id="rId3"/>
    <sheet name="Деньги региона на 2023 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7" l="1"/>
  <c r="I11" i="7"/>
  <c r="H11" i="7"/>
  <c r="J11" i="7" s="1"/>
  <c r="H10" i="7"/>
  <c r="I9" i="7"/>
  <c r="J9" i="7" s="1"/>
  <c r="H9" i="7"/>
  <c r="J8" i="7"/>
  <c r="I8" i="7"/>
  <c r="H8" i="7"/>
  <c r="H7" i="7"/>
  <c r="H6" i="7"/>
  <c r="I6" i="7" s="1"/>
  <c r="J6" i="7" s="1"/>
  <c r="H5" i="7"/>
  <c r="H4" i="7"/>
  <c r="I4" i="7" s="1"/>
  <c r="H3" i="7"/>
  <c r="H2" i="7"/>
  <c r="I12" i="7" l="1"/>
  <c r="J12" i="7" s="1"/>
  <c r="J4" i="7"/>
  <c r="I7" i="7"/>
  <c r="J7" i="7" s="1"/>
  <c r="I2" i="7"/>
  <c r="J2" i="7" s="1"/>
  <c r="I10" i="7"/>
  <c r="J10" i="7" s="1"/>
  <c r="I5" i="7"/>
  <c r="J5" i="7" s="1"/>
  <c r="I3" i="7"/>
  <c r="J3" i="7" s="1"/>
  <c r="C69" i="3" l="1"/>
</calcChain>
</file>

<file path=xl/sharedStrings.xml><?xml version="1.0" encoding="utf-8"?>
<sst xmlns="http://schemas.openxmlformats.org/spreadsheetml/2006/main" count="478" uniqueCount="190">
  <si>
    <t>№</t>
  </si>
  <si>
    <t>Наименование муниципального образования</t>
  </si>
  <si>
    <t>ГО Красноярск</t>
  </si>
  <si>
    <t>ГО Ачинск</t>
  </si>
  <si>
    <t>ГО Боготол</t>
  </si>
  <si>
    <t>ГО Бородино</t>
  </si>
  <si>
    <t>ГО Дивногорск</t>
  </si>
  <si>
    <t>ГО Енисейск</t>
  </si>
  <si>
    <t>ГО Канск</t>
  </si>
  <si>
    <t>ГО Лесосибирск</t>
  </si>
  <si>
    <t>ГО Минусинск</t>
  </si>
  <si>
    <t>ГО Назарово</t>
  </si>
  <si>
    <t>ГО Норильск</t>
  </si>
  <si>
    <t>ГО Сосновоборск</t>
  </si>
  <si>
    <t>ГО Шарыпово</t>
  </si>
  <si>
    <t>ГО п. Кедровый</t>
  </si>
  <si>
    <t>ЗАТО г. Железногорск</t>
  </si>
  <si>
    <t>ЗАТО г. Зеленогорск</t>
  </si>
  <si>
    <t>ЗАТО п. Солнечный</t>
  </si>
  <si>
    <t>МР Абанский</t>
  </si>
  <si>
    <t>МР Ачинский</t>
  </si>
  <si>
    <t>МР Балахтинский</t>
  </si>
  <si>
    <t>МР Березовский</t>
  </si>
  <si>
    <t>МР Бирилюсский</t>
  </si>
  <si>
    <t>МР Боготольский</t>
  </si>
  <si>
    <t>МР Богучанский</t>
  </si>
  <si>
    <t>МР Большемуртинский</t>
  </si>
  <si>
    <t>МР Большеулуйский</t>
  </si>
  <si>
    <t>МР Дзержинский</t>
  </si>
  <si>
    <t>МР Емельяновский</t>
  </si>
  <si>
    <t>МР Енисейский</t>
  </si>
  <si>
    <t>МР Ермаковский</t>
  </si>
  <si>
    <t>МР Идринский</t>
  </si>
  <si>
    <t>МР Иланский</t>
  </si>
  <si>
    <t>МР Ирбейский</t>
  </si>
  <si>
    <t>МР Казачинский</t>
  </si>
  <si>
    <t>МР Канский</t>
  </si>
  <si>
    <t>МР Каратузский</t>
  </si>
  <si>
    <t>МР Кежемский</t>
  </si>
  <si>
    <t>МР Козульский</t>
  </si>
  <si>
    <t>МР Краснотуранский</t>
  </si>
  <si>
    <t>МР Курагинский</t>
  </si>
  <si>
    <t>МР Манский</t>
  </si>
  <si>
    <t>МР Минусинский</t>
  </si>
  <si>
    <t>МР Мотыгинский</t>
  </si>
  <si>
    <t>МР Назаровский</t>
  </si>
  <si>
    <t>МР Нижнеингашский</t>
  </si>
  <si>
    <t>МР Новоселовский</t>
  </si>
  <si>
    <t>МР Партизанский</t>
  </si>
  <si>
    <t>МО Пировский</t>
  </si>
  <si>
    <t>МР Рыбинский</t>
  </si>
  <si>
    <t>МР Саянский</t>
  </si>
  <si>
    <t>МР Северо-Енисейский</t>
  </si>
  <si>
    <t>МР Сухобузимский</t>
  </si>
  <si>
    <t>МР Таймырский Д-Н</t>
  </si>
  <si>
    <t>МР Тасеевский</t>
  </si>
  <si>
    <t>МР Туруханский</t>
  </si>
  <si>
    <t>МО Тюхтетский</t>
  </si>
  <si>
    <t>МР Ужурский</t>
  </si>
  <si>
    <t>МР Уярский</t>
  </si>
  <si>
    <t>МО Шарыповский</t>
  </si>
  <si>
    <t>МР Шушенский</t>
  </si>
  <si>
    <t>МР Эвенкийский</t>
  </si>
  <si>
    <t>Общая численность детей проживающих в субъекте на 01.01.2022 г.</t>
  </si>
  <si>
    <t>КРАСНОЯРСКИЙ КРАЙ</t>
  </si>
  <si>
    <t>Абанский район</t>
  </si>
  <si>
    <t>процент</t>
  </si>
  <si>
    <t>Ачинский район</t>
  </si>
  <si>
    <t>Балахтинский район</t>
  </si>
  <si>
    <t>Берёзовский район</t>
  </si>
  <si>
    <t>Бирилюсский район</t>
  </si>
  <si>
    <t>Боготол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</si>
  <si>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</si>
  <si>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</si>
  <si>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</si>
  <si>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</si>
  <si>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Бородино</t>
  </si>
  <si>
    <t>Дзержинский район</t>
  </si>
  <si>
    <t>Дивногорск</t>
  </si>
  <si>
    <t>Емельяновский район</t>
  </si>
  <si>
    <t>Енисейск</t>
  </si>
  <si>
    <t>Енисейский район</t>
  </si>
  <si>
    <t>Ермаковский район</t>
  </si>
  <si>
    <t>Железногорск</t>
  </si>
  <si>
    <t>Зеленогорск</t>
  </si>
  <si>
    <t>Идринский район</t>
  </si>
  <si>
    <t>Иланский район</t>
  </si>
  <si>
    <t>Ирбейский район</t>
  </si>
  <si>
    <t>Казачинский район</t>
  </si>
  <si>
    <t>Канск</t>
  </si>
  <si>
    <t>Канский район</t>
  </si>
  <si>
    <t>Каратузский район</t>
  </si>
  <si>
    <t>Кедровый</t>
  </si>
  <si>
    <t>Кежемский район</t>
  </si>
  <si>
    <t>Козульский район</t>
  </si>
  <si>
    <t>Краснотуранский район</t>
  </si>
  <si>
    <t>Красноярск</t>
  </si>
  <si>
    <t>Курагинский район</t>
  </si>
  <si>
    <t>Лесосибирск</t>
  </si>
  <si>
    <t>Манский район</t>
  </si>
  <si>
    <t>Минусинск</t>
  </si>
  <si>
    <t>Минусинский район</t>
  </si>
  <si>
    <t>Мотыгинский район</t>
  </si>
  <si>
    <t>Назарово</t>
  </si>
  <si>
    <t>Назаровский район</t>
  </si>
  <si>
    <t>Нижнеингашский район</t>
  </si>
  <si>
    <t>Новосёловский район</t>
  </si>
  <si>
    <t>Норильск</t>
  </si>
  <si>
    <t>Партизанский район</t>
  </si>
  <si>
    <t>Пировский район</t>
  </si>
  <si>
    <t>Рыбинский район</t>
  </si>
  <si>
    <t>Саянский район</t>
  </si>
  <si>
    <t>Северо-Енисейский район</t>
  </si>
  <si>
    <t>Солнечный</t>
  </si>
  <si>
    <t>Сосновоборск</t>
  </si>
  <si>
    <t>Сухобузимский район</t>
  </si>
  <si>
    <t>Таймырский Долгано-Ненецкий район</t>
  </si>
  <si>
    <t>Тасеевский район</t>
  </si>
  <si>
    <t>Туруханский район</t>
  </si>
  <si>
    <t>Тюхтетский район</t>
  </si>
  <si>
    <t>Ужурский район</t>
  </si>
  <si>
    <t>Уярский район</t>
  </si>
  <si>
    <t>Шарыпово</t>
  </si>
  <si>
    <t>Шарыповский район</t>
  </si>
  <si>
    <t>Шушенский район</t>
  </si>
  <si>
    <t>Эвенкийский район</t>
  </si>
  <si>
    <t xml:space="preserve">Ачинск </t>
  </si>
  <si>
    <t>единица</t>
  </si>
  <si>
    <t>Наименование 
муниципального образования</t>
  </si>
  <si>
    <t>Охват персонифицированным финансированием</t>
  </si>
  <si>
    <t>Охват дополнительным образованием</t>
  </si>
  <si>
    <t>Информация нарастающим итогом с января 2022 г. по сентябрь 2022 г.</t>
  </si>
  <si>
    <t>Пед.работники списочного состава (без внешних совместителей)</t>
  </si>
  <si>
    <t>* Фонд начисленной заработной платы работников списочного состава (без внешних совместителей) в отчетном периоде 
тыс. руб.</t>
  </si>
  <si>
    <t>** Средняя численность  работников списочного состава (без внешних совместителей) в отчетном периоде 
чел.</t>
  </si>
  <si>
    <t>Среднемесячная заработная плата работников списочного состава  в отчетном периоде руб. 
(гр.2/ гр.3/кол-во мес. отчет. периода*1000)</t>
  </si>
  <si>
    <t>Ачинский  район</t>
  </si>
  <si>
    <t>Балахтинский  район</t>
  </si>
  <si>
    <t>Березовский  район</t>
  </si>
  <si>
    <t>Бирилюсский  район</t>
  </si>
  <si>
    <t>Боготольский  район</t>
  </si>
  <si>
    <t>Богучанский  район</t>
  </si>
  <si>
    <t>г.Ачинск</t>
  </si>
  <si>
    <t>г.Боготол</t>
  </si>
  <si>
    <t>г.Бородино</t>
  </si>
  <si>
    <t>г.Дивногорск</t>
  </si>
  <si>
    <t>г.Енисейск</t>
  </si>
  <si>
    <t>ЗАТО Железногорск</t>
  </si>
  <si>
    <t>ЗАТО Зеленогорск</t>
  </si>
  <si>
    <t>г.Канск</t>
  </si>
  <si>
    <t>г.Красноярск</t>
  </si>
  <si>
    <t>г.Лесосибирск</t>
  </si>
  <si>
    <t>г.Минусинск</t>
  </si>
  <si>
    <t>г.Назарово</t>
  </si>
  <si>
    <t>г.Норильск</t>
  </si>
  <si>
    <t>г.Сосновоборск</t>
  </si>
  <si>
    <t>г.Шарыпово</t>
  </si>
  <si>
    <t xml:space="preserve">Нижнеингашский район </t>
  </si>
  <si>
    <t>Новоселовский район</t>
  </si>
  <si>
    <t>Пировский округ</t>
  </si>
  <si>
    <t>пос. Кедровый</t>
  </si>
  <si>
    <t>пос.Солнечный</t>
  </si>
  <si>
    <t xml:space="preserve">Таймырский Долгано-Ненецкий муниципальный район </t>
  </si>
  <si>
    <t>Тюхтетский округ</t>
  </si>
  <si>
    <t>Шарыповский округ</t>
  </si>
  <si>
    <t>итого муниципальные учреждения</t>
  </si>
  <si>
    <t>Краевые учреждения</t>
  </si>
  <si>
    <t>Итого пед. работники</t>
  </si>
  <si>
    <t>Наименование муниципалитета</t>
  </si>
  <si>
    <t>Номинал сертификата для  детей от 5 до 18 лет в 2022 году, рублей</t>
  </si>
  <si>
    <t>Номинал сертификата для детей от 5 до 18 лет с ОВЗ в 2022 году, рублей</t>
  </si>
  <si>
    <t>Минимальный норматив ПФ в 2022 году</t>
  </si>
  <si>
    <t>Максимальный норматив ПФ в 2022 году</t>
  </si>
  <si>
    <t>МР Пировский</t>
  </si>
  <si>
    <t>МР Таймырский Долгано-Ненецкий</t>
  </si>
  <si>
    <t>МР Тюхтетский</t>
  </si>
  <si>
    <t>МР Шарыповский</t>
  </si>
  <si>
    <t>Итого</t>
  </si>
  <si>
    <t>х</t>
  </si>
  <si>
    <t>Параметры персонифицированного финансирования дополнительного образования детей (январь 2022)</t>
  </si>
  <si>
    <t>№ п/п</t>
  </si>
  <si>
    <t>Муниципальное образование -заявитель</t>
  </si>
  <si>
    <t>Общее количество планируемых сертификатов, из них</t>
  </si>
  <si>
    <t>Количество сертификата "Дети в возрасте от 5 до 18 лет"</t>
  </si>
  <si>
    <t>Количество сертификата "Дети с ОВЗ в возрасте от 5 до 18 лет"</t>
  </si>
  <si>
    <t>Номинал сертификата "Дети в возрасте от 5 до 18 лет"</t>
  </si>
  <si>
    <t>Номинал сертификата "Дети с ОВЗ в возрасте от 5 до 18 лет"</t>
  </si>
  <si>
    <t>СУММА ОБЩАЯ</t>
  </si>
  <si>
    <t>СУММА 2022 
(ПО ФАКТУ ОТРАБОТАННЫХ ЧАСОВ)</t>
  </si>
  <si>
    <t>ЛИМИТ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</si>
</sst>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82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3" xfId="0" applyBorder="1"/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 wrapText="1"/>
    </xf>
    <xf numFmtId="0" fontId="2" fillId="2" borderId="6" xfId="2" applyNumberFormat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8" fillId="0" borderId="8" xfId="0" applyFont="1" applyFill="1" applyBorder="1" applyAlignment="1">
      <alignment horizontal="left" vertical="center"/>
    </xf>
    <xf numFmtId="165" fontId="8" fillId="0" borderId="12" xfId="0" applyNumberFormat="1" applyFont="1" applyFill="1" applyBorder="1" applyAlignment="1">
      <alignment horizontal="center" vertical="center" wrapText="1"/>
    </xf>
    <xf numFmtId="165" fontId="8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/>
    <xf numFmtId="0" fontId="9" fillId="0" borderId="3" xfId="0" applyFont="1" applyBorder="1"/>
    <xf numFmtId="44" fontId="9" fillId="0" borderId="3" xfId="3" applyFont="1" applyBorder="1"/>
    <xf numFmtId="44" fontId="9" fillId="0" borderId="3" xfId="0" applyNumberFormat="1" applyFont="1" applyBorder="1"/>
    <xf numFmtId="0" fontId="9" fillId="0" borderId="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wrapText="1"/>
    </xf>
    <xf numFmtId="165" fontId="3" fillId="0" borderId="21" xfId="0" applyNumberFormat="1" applyFont="1" applyFill="1" applyBorder="1" applyAlignment="1">
      <alignment horizontal="center" vertical="center" wrapText="1"/>
    </xf>
    <xf numFmtId="165" fontId="3" fillId="0" borderId="17" xfId="0" applyNumberFormat="1" applyFont="1" applyFill="1" applyBorder="1" applyAlignment="1">
      <alignment horizontal="center" vertical="center" wrapText="1"/>
    </xf>
    <xf numFmtId="165" fontId="3" fillId="0" borderId="16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11" fillId="0" borderId="15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165" fontId="11" fillId="0" borderId="16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165" fontId="3" fillId="2" borderId="15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5" fontId="3" fillId="2" borderId="16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center" wrapText="1"/>
    </xf>
    <xf numFmtId="165" fontId="3" fillId="0" borderId="13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/>
    <xf numFmtId="0" fontId="11" fillId="0" borderId="3" xfId="0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4" fontId="2" fillId="0" borderId="3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6">
    <cellStyle name="Excel Built-in Normal" xfId="4"/>
    <cellStyle name="Денежный" xfId="3" builtinId="4"/>
    <cellStyle name="Обычный" xfId="0" builtinId="0"/>
    <cellStyle name="Обычный 8" xfId="1"/>
    <cellStyle name="Финансовый 2" xfId="2"/>
    <cellStyle name="Финансовый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9"/>
  <sheetViews>
    <sheetView workbookViewId="0">
      <selection activeCell="E23" sqref="E23"/>
    </sheetView>
  </sheetViews>
  <sheetFormatPr defaultRowHeight="15" x14ac:dyDescent="0.25"/>
  <cols>
    <col min="1" max="1" width="5.140625" customWidth="1"/>
    <col min="2" max="2" width="26.7109375" customWidth="1"/>
    <col min="3" max="3" width="26.28515625" customWidth="1"/>
  </cols>
  <sheetData>
    <row r="3" spans="1:3" ht="22.5" customHeight="1" x14ac:dyDescent="0.25">
      <c r="A3" s="66" t="s">
        <v>0</v>
      </c>
      <c r="B3" s="66" t="s">
        <v>1</v>
      </c>
      <c r="C3" s="69" t="s">
        <v>63</v>
      </c>
    </row>
    <row r="4" spans="1:3" ht="18.75" customHeight="1" x14ac:dyDescent="0.25">
      <c r="A4" s="67"/>
      <c r="B4" s="67"/>
      <c r="C4" s="70"/>
    </row>
    <row r="5" spans="1:3" ht="18.75" customHeight="1" x14ac:dyDescent="0.25">
      <c r="A5" s="68"/>
      <c r="B5" s="68"/>
      <c r="C5" s="71"/>
    </row>
    <row r="6" spans="1:3" ht="15.75" thickBot="1" x14ac:dyDescent="0.3">
      <c r="A6" s="9">
        <v>1</v>
      </c>
      <c r="B6" s="9">
        <v>2</v>
      </c>
      <c r="C6" s="9">
        <v>3</v>
      </c>
    </row>
    <row r="7" spans="1:3" x14ac:dyDescent="0.25">
      <c r="A7" s="6">
        <v>1</v>
      </c>
      <c r="B7" s="7" t="s">
        <v>2</v>
      </c>
      <c r="C7" s="8">
        <v>168124</v>
      </c>
    </row>
    <row r="8" spans="1:3" x14ac:dyDescent="0.25">
      <c r="A8" s="1">
        <v>2</v>
      </c>
      <c r="B8" s="3" t="s">
        <v>3</v>
      </c>
      <c r="C8" s="4">
        <v>18870</v>
      </c>
    </row>
    <row r="9" spans="1:3" x14ac:dyDescent="0.25">
      <c r="A9" s="1">
        <v>3</v>
      </c>
      <c r="B9" s="3" t="s">
        <v>4</v>
      </c>
      <c r="C9" s="4">
        <v>3630</v>
      </c>
    </row>
    <row r="10" spans="1:3" x14ac:dyDescent="0.25">
      <c r="A10" s="1">
        <v>4</v>
      </c>
      <c r="B10" s="3" t="s">
        <v>5</v>
      </c>
      <c r="C10" s="4">
        <v>2792</v>
      </c>
    </row>
    <row r="11" spans="1:3" x14ac:dyDescent="0.25">
      <c r="A11" s="1">
        <v>5</v>
      </c>
      <c r="B11" s="3" t="s">
        <v>6</v>
      </c>
      <c r="C11" s="4">
        <v>5299</v>
      </c>
    </row>
    <row r="12" spans="1:3" x14ac:dyDescent="0.25">
      <c r="A12" s="1">
        <v>6</v>
      </c>
      <c r="B12" s="3" t="s">
        <v>7</v>
      </c>
      <c r="C12" s="4">
        <v>3356</v>
      </c>
    </row>
    <row r="13" spans="1:3" x14ac:dyDescent="0.25">
      <c r="A13" s="1">
        <v>7</v>
      </c>
      <c r="B13" s="3" t="s">
        <v>8</v>
      </c>
      <c r="C13" s="4">
        <v>14856</v>
      </c>
    </row>
    <row r="14" spans="1:3" x14ac:dyDescent="0.25">
      <c r="A14" s="1">
        <v>8</v>
      </c>
      <c r="B14" s="3" t="s">
        <v>9</v>
      </c>
      <c r="C14" s="4">
        <v>11691</v>
      </c>
    </row>
    <row r="15" spans="1:3" x14ac:dyDescent="0.25">
      <c r="A15" s="1">
        <v>9</v>
      </c>
      <c r="B15" s="3" t="s">
        <v>10</v>
      </c>
      <c r="C15" s="4">
        <v>11952</v>
      </c>
    </row>
    <row r="16" spans="1:3" x14ac:dyDescent="0.25">
      <c r="A16" s="1">
        <v>10</v>
      </c>
      <c r="B16" s="3" t="s">
        <v>11</v>
      </c>
      <c r="C16" s="4">
        <v>8112</v>
      </c>
    </row>
    <row r="17" spans="1:3" x14ac:dyDescent="0.25">
      <c r="A17" s="2">
        <v>11</v>
      </c>
      <c r="B17" s="3" t="s">
        <v>12</v>
      </c>
      <c r="C17" s="4">
        <v>33905</v>
      </c>
    </row>
    <row r="18" spans="1:3" x14ac:dyDescent="0.25">
      <c r="A18" s="1">
        <v>12</v>
      </c>
      <c r="B18" s="3" t="s">
        <v>13</v>
      </c>
      <c r="C18" s="4">
        <v>6671</v>
      </c>
    </row>
    <row r="19" spans="1:3" x14ac:dyDescent="0.25">
      <c r="A19" s="2">
        <v>13</v>
      </c>
      <c r="B19" s="3" t="s">
        <v>14</v>
      </c>
      <c r="C19" s="4">
        <v>7869</v>
      </c>
    </row>
    <row r="20" spans="1:3" x14ac:dyDescent="0.25">
      <c r="A20" s="1">
        <v>14</v>
      </c>
      <c r="B20" s="3" t="s">
        <v>15</v>
      </c>
      <c r="C20" s="4">
        <v>936</v>
      </c>
    </row>
    <row r="21" spans="1:3" x14ac:dyDescent="0.25">
      <c r="A21" s="1">
        <v>15</v>
      </c>
      <c r="B21" s="3" t="s">
        <v>16</v>
      </c>
      <c r="C21" s="4">
        <v>12678</v>
      </c>
    </row>
    <row r="22" spans="1:3" x14ac:dyDescent="0.25">
      <c r="A22" s="1">
        <v>16</v>
      </c>
      <c r="B22" s="3" t="s">
        <v>17</v>
      </c>
      <c r="C22" s="4">
        <v>9027</v>
      </c>
    </row>
    <row r="23" spans="1:3" x14ac:dyDescent="0.25">
      <c r="A23" s="2">
        <v>17</v>
      </c>
      <c r="B23" s="3" t="s">
        <v>18</v>
      </c>
      <c r="C23" s="4">
        <v>1695</v>
      </c>
    </row>
    <row r="24" spans="1:3" x14ac:dyDescent="0.25">
      <c r="A24" s="2">
        <v>18</v>
      </c>
      <c r="B24" s="3" t="s">
        <v>19</v>
      </c>
      <c r="C24" s="4">
        <v>3490</v>
      </c>
    </row>
    <row r="25" spans="1:3" x14ac:dyDescent="0.25">
      <c r="A25" s="2">
        <v>19</v>
      </c>
      <c r="B25" s="3" t="s">
        <v>20</v>
      </c>
      <c r="C25" s="4">
        <v>2289</v>
      </c>
    </row>
    <row r="26" spans="1:3" x14ac:dyDescent="0.25">
      <c r="A26" s="1">
        <v>20</v>
      </c>
      <c r="B26" s="3" t="s">
        <v>21</v>
      </c>
      <c r="C26" s="4">
        <v>3344</v>
      </c>
    </row>
    <row r="27" spans="1:3" x14ac:dyDescent="0.25">
      <c r="A27" s="1">
        <v>21</v>
      </c>
      <c r="B27" s="3" t="s">
        <v>22</v>
      </c>
      <c r="C27" s="4">
        <v>7483</v>
      </c>
    </row>
    <row r="28" spans="1:3" x14ac:dyDescent="0.25">
      <c r="A28" s="1">
        <v>22</v>
      </c>
      <c r="B28" s="3" t="s">
        <v>23</v>
      </c>
      <c r="C28" s="4">
        <v>1522</v>
      </c>
    </row>
    <row r="29" spans="1:3" x14ac:dyDescent="0.25">
      <c r="A29" s="1">
        <v>23</v>
      </c>
      <c r="B29" s="3" t="s">
        <v>24</v>
      </c>
      <c r="C29" s="4">
        <v>1641</v>
      </c>
    </row>
    <row r="30" spans="1:3" x14ac:dyDescent="0.25">
      <c r="A30" s="1">
        <v>24</v>
      </c>
      <c r="B30" s="3" t="s">
        <v>25</v>
      </c>
      <c r="C30" s="4">
        <v>7586</v>
      </c>
    </row>
    <row r="31" spans="1:3" x14ac:dyDescent="0.25">
      <c r="A31" s="1">
        <v>25</v>
      </c>
      <c r="B31" s="3" t="s">
        <v>26</v>
      </c>
      <c r="C31" s="4">
        <v>2995</v>
      </c>
    </row>
    <row r="32" spans="1:3" x14ac:dyDescent="0.25">
      <c r="A32" s="2">
        <v>26</v>
      </c>
      <c r="B32" s="3" t="s">
        <v>27</v>
      </c>
      <c r="C32" s="4">
        <v>1237</v>
      </c>
    </row>
    <row r="33" spans="1:3" x14ac:dyDescent="0.25">
      <c r="A33" s="1">
        <v>27</v>
      </c>
      <c r="B33" s="3" t="s">
        <v>28</v>
      </c>
      <c r="C33" s="4">
        <v>2382</v>
      </c>
    </row>
    <row r="34" spans="1:3" x14ac:dyDescent="0.25">
      <c r="A34" s="1">
        <v>28</v>
      </c>
      <c r="B34" s="3" t="s">
        <v>29</v>
      </c>
      <c r="C34" s="4">
        <v>9300</v>
      </c>
    </row>
    <row r="35" spans="1:3" x14ac:dyDescent="0.25">
      <c r="A35" s="2">
        <v>29</v>
      </c>
      <c r="B35" s="3" t="s">
        <v>30</v>
      </c>
      <c r="C35" s="4">
        <v>3975</v>
      </c>
    </row>
    <row r="36" spans="1:3" x14ac:dyDescent="0.25">
      <c r="A36" s="2">
        <v>30</v>
      </c>
      <c r="B36" s="3" t="s">
        <v>31</v>
      </c>
      <c r="C36" s="4">
        <v>3412</v>
      </c>
    </row>
    <row r="37" spans="1:3" x14ac:dyDescent="0.25">
      <c r="A37" s="1">
        <v>31</v>
      </c>
      <c r="B37" s="3" t="s">
        <v>32</v>
      </c>
      <c r="C37" s="4">
        <v>2008</v>
      </c>
    </row>
    <row r="38" spans="1:3" x14ac:dyDescent="0.25">
      <c r="A38" s="1">
        <v>32</v>
      </c>
      <c r="B38" s="3" t="s">
        <v>33</v>
      </c>
      <c r="C38" s="4">
        <v>4253</v>
      </c>
    </row>
    <row r="39" spans="1:3" x14ac:dyDescent="0.25">
      <c r="A39" s="2">
        <v>33</v>
      </c>
      <c r="B39" s="3" t="s">
        <v>34</v>
      </c>
      <c r="C39" s="4">
        <v>2792</v>
      </c>
    </row>
    <row r="40" spans="1:3" x14ac:dyDescent="0.25">
      <c r="A40" s="1">
        <v>34</v>
      </c>
      <c r="B40" s="3" t="s">
        <v>35</v>
      </c>
      <c r="C40" s="4">
        <v>1553</v>
      </c>
    </row>
    <row r="41" spans="1:3" x14ac:dyDescent="0.25">
      <c r="A41" s="1">
        <v>35</v>
      </c>
      <c r="B41" s="3" t="s">
        <v>36</v>
      </c>
      <c r="C41" s="4">
        <v>4369</v>
      </c>
    </row>
    <row r="42" spans="1:3" x14ac:dyDescent="0.25">
      <c r="A42" s="1">
        <v>36</v>
      </c>
      <c r="B42" s="3" t="s">
        <v>37</v>
      </c>
      <c r="C42" s="4">
        <v>2742</v>
      </c>
    </row>
    <row r="43" spans="1:3" x14ac:dyDescent="0.25">
      <c r="A43" s="1">
        <v>37</v>
      </c>
      <c r="B43" s="3" t="s">
        <v>38</v>
      </c>
      <c r="C43" s="4">
        <v>3243</v>
      </c>
    </row>
    <row r="44" spans="1:3" x14ac:dyDescent="0.25">
      <c r="A44" s="2">
        <v>38</v>
      </c>
      <c r="B44" s="3" t="s">
        <v>39</v>
      </c>
      <c r="C44" s="4">
        <v>2696</v>
      </c>
    </row>
    <row r="45" spans="1:3" x14ac:dyDescent="0.25">
      <c r="A45" s="2">
        <v>39</v>
      </c>
      <c r="B45" s="3" t="s">
        <v>40</v>
      </c>
      <c r="C45" s="4">
        <v>2443</v>
      </c>
    </row>
    <row r="46" spans="1:3" x14ac:dyDescent="0.25">
      <c r="A46" s="2">
        <v>40</v>
      </c>
      <c r="B46" s="3" t="s">
        <v>41</v>
      </c>
      <c r="C46" s="4">
        <v>8006</v>
      </c>
    </row>
    <row r="47" spans="1:3" x14ac:dyDescent="0.25">
      <c r="A47" s="1">
        <v>41</v>
      </c>
      <c r="B47" s="3" t="s">
        <v>42</v>
      </c>
      <c r="C47" s="4">
        <v>2716</v>
      </c>
    </row>
    <row r="48" spans="1:3" x14ac:dyDescent="0.25">
      <c r="A48" s="2">
        <v>42</v>
      </c>
      <c r="B48" s="3" t="s">
        <v>43</v>
      </c>
      <c r="C48" s="4">
        <v>4615</v>
      </c>
    </row>
    <row r="49" spans="1:3" x14ac:dyDescent="0.25">
      <c r="A49" s="1">
        <v>43</v>
      </c>
      <c r="B49" s="3" t="s">
        <v>44</v>
      </c>
      <c r="C49" s="4">
        <v>2436</v>
      </c>
    </row>
    <row r="50" spans="1:3" x14ac:dyDescent="0.25">
      <c r="A50" s="1">
        <v>44</v>
      </c>
      <c r="B50" s="3" t="s">
        <v>45</v>
      </c>
      <c r="C50" s="4">
        <v>3734</v>
      </c>
    </row>
    <row r="51" spans="1:3" x14ac:dyDescent="0.25">
      <c r="A51" s="1">
        <v>45</v>
      </c>
      <c r="B51" s="3" t="s">
        <v>46</v>
      </c>
      <c r="C51" s="4">
        <v>4545</v>
      </c>
    </row>
    <row r="52" spans="1:3" x14ac:dyDescent="0.25">
      <c r="A52" s="1">
        <v>46</v>
      </c>
      <c r="B52" s="3" t="s">
        <v>47</v>
      </c>
      <c r="C52" s="4">
        <v>2278</v>
      </c>
    </row>
    <row r="53" spans="1:3" x14ac:dyDescent="0.25">
      <c r="A53" s="1">
        <v>47</v>
      </c>
      <c r="B53" s="3" t="s">
        <v>48</v>
      </c>
      <c r="C53" s="4">
        <v>1711</v>
      </c>
    </row>
    <row r="54" spans="1:3" x14ac:dyDescent="0.25">
      <c r="A54" s="1">
        <v>48</v>
      </c>
      <c r="B54" s="3" t="s">
        <v>49</v>
      </c>
      <c r="C54" s="4">
        <v>1221</v>
      </c>
    </row>
    <row r="55" spans="1:3" x14ac:dyDescent="0.25">
      <c r="A55" s="2">
        <v>49</v>
      </c>
      <c r="B55" s="3" t="s">
        <v>50</v>
      </c>
      <c r="C55" s="4">
        <v>5592</v>
      </c>
    </row>
    <row r="56" spans="1:3" x14ac:dyDescent="0.25">
      <c r="A56" s="2">
        <v>50</v>
      </c>
      <c r="B56" s="3" t="s">
        <v>51</v>
      </c>
      <c r="C56" s="4">
        <v>1809</v>
      </c>
    </row>
    <row r="57" spans="1:3" x14ac:dyDescent="0.25">
      <c r="A57" s="1">
        <v>51</v>
      </c>
      <c r="B57" s="3" t="s">
        <v>52</v>
      </c>
      <c r="C57" s="4">
        <v>1675</v>
      </c>
    </row>
    <row r="58" spans="1:3" x14ac:dyDescent="0.25">
      <c r="A58" s="1">
        <v>52</v>
      </c>
      <c r="B58" s="3" t="s">
        <v>53</v>
      </c>
      <c r="C58" s="4">
        <v>3211</v>
      </c>
    </row>
    <row r="59" spans="1:3" x14ac:dyDescent="0.25">
      <c r="A59" s="2">
        <v>53</v>
      </c>
      <c r="B59" s="3" t="s">
        <v>54</v>
      </c>
      <c r="C59" s="4">
        <v>6652</v>
      </c>
    </row>
    <row r="60" spans="1:3" x14ac:dyDescent="0.25">
      <c r="A60" s="2">
        <v>54</v>
      </c>
      <c r="B60" s="3" t="s">
        <v>55</v>
      </c>
      <c r="C60" s="4">
        <v>1694</v>
      </c>
    </row>
    <row r="61" spans="1:3" x14ac:dyDescent="0.25">
      <c r="A61" s="1">
        <v>55</v>
      </c>
      <c r="B61" s="3" t="s">
        <v>56</v>
      </c>
      <c r="C61" s="4">
        <v>2842</v>
      </c>
    </row>
    <row r="62" spans="1:3" x14ac:dyDescent="0.25">
      <c r="A62" s="1">
        <v>56</v>
      </c>
      <c r="B62" s="3" t="s">
        <v>57</v>
      </c>
      <c r="C62" s="4">
        <v>1398</v>
      </c>
    </row>
    <row r="63" spans="1:3" x14ac:dyDescent="0.25">
      <c r="A63" s="1">
        <v>57</v>
      </c>
      <c r="B63" s="3" t="s">
        <v>58</v>
      </c>
      <c r="C63" s="4">
        <v>5769</v>
      </c>
    </row>
    <row r="64" spans="1:3" x14ac:dyDescent="0.25">
      <c r="A64" s="1">
        <v>58</v>
      </c>
      <c r="B64" s="3" t="s">
        <v>59</v>
      </c>
      <c r="C64" s="4">
        <v>3507</v>
      </c>
    </row>
    <row r="65" spans="1:3" x14ac:dyDescent="0.25">
      <c r="A65" s="2">
        <v>59</v>
      </c>
      <c r="B65" s="3" t="s">
        <v>60</v>
      </c>
      <c r="C65" s="4">
        <v>2615</v>
      </c>
    </row>
    <row r="66" spans="1:3" x14ac:dyDescent="0.25">
      <c r="A66" s="2">
        <v>60</v>
      </c>
      <c r="B66" s="3" t="s">
        <v>61</v>
      </c>
      <c r="C66" s="4">
        <v>5583</v>
      </c>
    </row>
    <row r="67" spans="1:3" x14ac:dyDescent="0.25">
      <c r="A67" s="2">
        <v>61</v>
      </c>
      <c r="B67" s="3" t="s">
        <v>62</v>
      </c>
      <c r="C67" s="4">
        <v>3219</v>
      </c>
    </row>
    <row r="69" spans="1:3" ht="19.5" customHeight="1" x14ac:dyDescent="0.25">
      <c r="A69" s="5"/>
      <c r="B69" s="3" t="s">
        <v>64</v>
      </c>
      <c r="C69" s="10">
        <f>SUM(C7:C67)</f>
        <v>475046</v>
      </c>
    </row>
  </sheetData>
  <mergeCells count="3">
    <mergeCell ref="B3:B5"/>
    <mergeCell ref="A3:A5"/>
    <mergeCell ref="C3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workbookViewId="0">
      <selection activeCell="R25" sqref="R25"/>
    </sheetView>
  </sheetViews>
  <sheetFormatPr defaultColWidth="8.85546875" defaultRowHeight="15" x14ac:dyDescent="0.25"/>
  <cols>
    <col min="1" max="1" width="5.28515625" style="14" customWidth="1"/>
    <col min="2" max="2" width="40" style="16" customWidth="1"/>
    <col min="3" max="3" width="9.28515625" style="14" customWidth="1"/>
    <col min="4" max="4" width="10.5703125" style="14" customWidth="1"/>
    <col min="5" max="5" width="9.28515625" style="14" customWidth="1"/>
    <col min="6" max="6" width="9.7109375" style="14" customWidth="1"/>
    <col min="7" max="7" width="9.28515625" style="14" customWidth="1"/>
    <col min="8" max="8" width="9.7109375" style="14" customWidth="1"/>
    <col min="9" max="9" width="5.28515625" style="14" customWidth="1"/>
    <col min="10" max="10" width="38.140625" style="16" customWidth="1"/>
    <col min="11" max="16384" width="8.85546875" style="14"/>
  </cols>
  <sheetData>
    <row r="1" spans="1:15" x14ac:dyDescent="0.25">
      <c r="A1" s="72" t="s">
        <v>130</v>
      </c>
      <c r="B1" s="72"/>
      <c r="C1" s="72"/>
      <c r="D1" s="72"/>
      <c r="E1" s="72"/>
      <c r="F1" s="72"/>
      <c r="G1" s="72"/>
      <c r="I1" s="72" t="s">
        <v>129</v>
      </c>
      <c r="J1" s="72"/>
      <c r="K1" s="72"/>
      <c r="L1" s="72"/>
      <c r="M1" s="72"/>
      <c r="N1" s="72"/>
      <c r="O1" s="72"/>
    </row>
    <row r="3" spans="1:15" ht="28.5" x14ac:dyDescent="0.25">
      <c r="A3" s="11" t="s">
        <v>0</v>
      </c>
      <c r="B3" s="11" t="s">
        <v>128</v>
      </c>
      <c r="C3" s="13" t="s">
        <v>127</v>
      </c>
      <c r="D3" s="13">
        <v>2022</v>
      </c>
      <c r="E3" s="13">
        <v>2023</v>
      </c>
      <c r="F3" s="13">
        <v>2024</v>
      </c>
      <c r="G3" s="13">
        <v>2025</v>
      </c>
      <c r="I3" s="11" t="s">
        <v>0</v>
      </c>
      <c r="J3" s="11" t="s">
        <v>128</v>
      </c>
      <c r="K3" s="13" t="s">
        <v>127</v>
      </c>
      <c r="L3" s="13">
        <v>2022</v>
      </c>
      <c r="M3" s="13">
        <v>2023</v>
      </c>
      <c r="N3" s="13">
        <v>2024</v>
      </c>
      <c r="O3" s="13">
        <v>2025</v>
      </c>
    </row>
    <row r="4" spans="1:15" x14ac:dyDescent="0.25">
      <c r="A4" s="11">
        <v>1</v>
      </c>
      <c r="B4" s="11">
        <v>2</v>
      </c>
      <c r="C4" s="13">
        <v>3</v>
      </c>
      <c r="D4" s="13">
        <v>4</v>
      </c>
      <c r="E4" s="13">
        <v>5</v>
      </c>
      <c r="F4" s="13">
        <v>7</v>
      </c>
      <c r="G4" s="13">
        <v>8</v>
      </c>
      <c r="I4" s="11">
        <v>1</v>
      </c>
      <c r="J4" s="11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</row>
    <row r="5" spans="1:15" x14ac:dyDescent="0.25">
      <c r="A5" s="11">
        <v>1</v>
      </c>
      <c r="B5" s="12" t="s">
        <v>65</v>
      </c>
      <c r="C5" s="13" t="s">
        <v>66</v>
      </c>
      <c r="D5" s="13">
        <v>71</v>
      </c>
      <c r="E5" s="13">
        <v>73</v>
      </c>
      <c r="F5" s="13">
        <v>73</v>
      </c>
      <c r="G5" s="13">
        <v>74</v>
      </c>
      <c r="I5" s="11">
        <v>1</v>
      </c>
      <c r="J5" s="12" t="s">
        <v>65</v>
      </c>
      <c r="K5" s="13" t="s">
        <v>66</v>
      </c>
      <c r="L5" s="13">
        <v>7.13</v>
      </c>
      <c r="M5" s="13">
        <v>8.5500000000000007</v>
      </c>
      <c r="N5" s="13">
        <v>10.83</v>
      </c>
      <c r="O5" s="13">
        <v>12.8</v>
      </c>
    </row>
    <row r="6" spans="1:15" x14ac:dyDescent="0.25">
      <c r="A6" s="11">
        <v>2</v>
      </c>
      <c r="B6" s="12" t="s">
        <v>126</v>
      </c>
      <c r="C6" s="13" t="s">
        <v>66</v>
      </c>
      <c r="D6" s="13">
        <v>72</v>
      </c>
      <c r="E6" s="13">
        <v>73</v>
      </c>
      <c r="F6" s="13">
        <v>74</v>
      </c>
      <c r="G6" s="13">
        <v>74</v>
      </c>
      <c r="I6" s="11">
        <v>2</v>
      </c>
      <c r="J6" s="12" t="s">
        <v>126</v>
      </c>
      <c r="K6" s="13" t="s">
        <v>66</v>
      </c>
      <c r="L6" s="13">
        <v>11.83</v>
      </c>
      <c r="M6" s="13">
        <v>13.52</v>
      </c>
      <c r="N6" s="13">
        <v>15.21</v>
      </c>
      <c r="O6" s="13">
        <v>17.2</v>
      </c>
    </row>
    <row r="7" spans="1:15" x14ac:dyDescent="0.25">
      <c r="A7" s="13">
        <v>3</v>
      </c>
      <c r="B7" s="15" t="s">
        <v>67</v>
      </c>
      <c r="C7" s="13" t="s">
        <v>66</v>
      </c>
      <c r="D7" s="13">
        <v>70</v>
      </c>
      <c r="E7" s="13">
        <v>72</v>
      </c>
      <c r="F7" s="13">
        <v>73</v>
      </c>
      <c r="G7" s="13">
        <v>74</v>
      </c>
      <c r="I7" s="13">
        <v>3</v>
      </c>
      <c r="J7" s="15" t="s">
        <v>67</v>
      </c>
      <c r="K7" s="13" t="s">
        <v>66</v>
      </c>
      <c r="L7" s="13">
        <v>11.8</v>
      </c>
      <c r="M7" s="13">
        <v>15.18</v>
      </c>
      <c r="N7" s="13">
        <v>18.55</v>
      </c>
      <c r="O7" s="13">
        <v>20.5</v>
      </c>
    </row>
    <row r="8" spans="1:15" x14ac:dyDescent="0.25">
      <c r="A8" s="13">
        <v>4</v>
      </c>
      <c r="B8" s="15" t="s">
        <v>68</v>
      </c>
      <c r="C8" s="13" t="s">
        <v>66</v>
      </c>
      <c r="D8" s="13">
        <v>73</v>
      </c>
      <c r="E8" s="13">
        <v>74</v>
      </c>
      <c r="F8" s="13">
        <v>74</v>
      </c>
      <c r="G8" s="13">
        <v>74</v>
      </c>
      <c r="I8" s="13">
        <v>4</v>
      </c>
      <c r="J8" s="15" t="s">
        <v>68</v>
      </c>
      <c r="K8" s="13" t="s">
        <v>66</v>
      </c>
      <c r="L8" s="13">
        <v>12.01</v>
      </c>
      <c r="M8" s="13">
        <v>13.27</v>
      </c>
      <c r="N8" s="13">
        <v>14.85</v>
      </c>
      <c r="O8" s="13">
        <v>16.8</v>
      </c>
    </row>
    <row r="9" spans="1:15" x14ac:dyDescent="0.25">
      <c r="A9" s="13">
        <v>5</v>
      </c>
      <c r="B9" s="15" t="s">
        <v>69</v>
      </c>
      <c r="C9" s="13" t="s">
        <v>66</v>
      </c>
      <c r="D9" s="13">
        <v>55</v>
      </c>
      <c r="E9" s="13">
        <v>58</v>
      </c>
      <c r="F9" s="13">
        <v>60</v>
      </c>
      <c r="G9" s="13">
        <v>65</v>
      </c>
      <c r="I9" s="13">
        <v>5</v>
      </c>
      <c r="J9" s="15" t="s">
        <v>69</v>
      </c>
      <c r="K9" s="13" t="s">
        <v>66</v>
      </c>
      <c r="L9" s="13">
        <v>4.29</v>
      </c>
      <c r="M9" s="13">
        <v>6.43</v>
      </c>
      <c r="N9" s="13">
        <v>8.57</v>
      </c>
      <c r="O9" s="13">
        <v>10.199999999999999</v>
      </c>
    </row>
    <row r="10" spans="1:15" x14ac:dyDescent="0.25">
      <c r="A10" s="13">
        <v>6</v>
      </c>
      <c r="B10" s="15" t="s">
        <v>70</v>
      </c>
      <c r="C10" s="13" t="s">
        <v>66</v>
      </c>
      <c r="D10" s="13">
        <v>72</v>
      </c>
      <c r="E10" s="13">
        <v>74</v>
      </c>
      <c r="F10" s="13">
        <v>74</v>
      </c>
      <c r="G10" s="13">
        <v>74</v>
      </c>
      <c r="I10" s="13">
        <v>6</v>
      </c>
      <c r="J10" s="15" t="s">
        <v>70</v>
      </c>
      <c r="K10" s="13" t="s">
        <v>66</v>
      </c>
      <c r="L10" s="13">
        <v>15.35</v>
      </c>
      <c r="M10" s="13">
        <v>17.36</v>
      </c>
      <c r="N10" s="13">
        <v>20.03</v>
      </c>
      <c r="O10" s="13">
        <v>20.100000000000001</v>
      </c>
    </row>
    <row r="11" spans="1:15" x14ac:dyDescent="0.25">
      <c r="A11" s="13">
        <v>7</v>
      </c>
      <c r="B11" s="15" t="s">
        <v>71</v>
      </c>
      <c r="C11" s="13" t="s">
        <v>66</v>
      </c>
      <c r="D11" s="13">
        <v>71</v>
      </c>
      <c r="E11" s="13">
        <v>72</v>
      </c>
      <c r="F11" s="13">
        <v>72</v>
      </c>
      <c r="G11" s="13">
        <v>73</v>
      </c>
      <c r="I11" s="13">
        <v>7</v>
      </c>
      <c r="J11" s="15" t="s">
        <v>71</v>
      </c>
      <c r="K11" s="13" t="s">
        <v>66</v>
      </c>
      <c r="L11" s="13">
        <v>11.65</v>
      </c>
      <c r="M11" s="13">
        <v>13.59</v>
      </c>
      <c r="N11" s="13">
        <v>14.98</v>
      </c>
      <c r="O11" s="13">
        <v>17</v>
      </c>
    </row>
    <row r="12" spans="1:15" x14ac:dyDescent="0.25">
      <c r="A12" s="13">
        <v>8</v>
      </c>
      <c r="B12" s="15" t="s">
        <v>72</v>
      </c>
      <c r="C12" s="13" t="s">
        <v>66</v>
      </c>
      <c r="D12" s="13">
        <v>55</v>
      </c>
      <c r="E12" s="13">
        <v>58</v>
      </c>
      <c r="F12" s="13">
        <v>60</v>
      </c>
      <c r="G12" s="13">
        <v>65</v>
      </c>
      <c r="I12" s="13">
        <v>8</v>
      </c>
      <c r="J12" s="15" t="s">
        <v>72</v>
      </c>
      <c r="K12" s="13" t="s">
        <v>66</v>
      </c>
      <c r="L12" s="13">
        <v>6.58</v>
      </c>
      <c r="M12" s="13">
        <v>8.3699999999999992</v>
      </c>
      <c r="N12" s="13">
        <v>10.16</v>
      </c>
      <c r="O12" s="13">
        <v>12.2</v>
      </c>
    </row>
    <row r="13" spans="1:15" x14ac:dyDescent="0.25">
      <c r="A13" s="13">
        <v>9</v>
      </c>
      <c r="B13" s="15" t="s">
        <v>73</v>
      </c>
      <c r="C13" s="13" t="s">
        <v>66</v>
      </c>
      <c r="D13" s="13">
        <v>62</v>
      </c>
      <c r="E13" s="13">
        <v>65</v>
      </c>
      <c r="F13" s="13">
        <v>68</v>
      </c>
      <c r="G13" s="13">
        <v>72</v>
      </c>
      <c r="I13" s="13">
        <v>9</v>
      </c>
      <c r="J13" s="15" t="s">
        <v>73</v>
      </c>
      <c r="K13" s="13" t="s">
        <v>66</v>
      </c>
      <c r="L13" s="13">
        <v>11.87</v>
      </c>
      <c r="M13" s="13">
        <v>13.13</v>
      </c>
      <c r="N13" s="13">
        <v>14.44</v>
      </c>
      <c r="O13" s="13">
        <v>16.7</v>
      </c>
    </row>
    <row r="14" spans="1:15" x14ac:dyDescent="0.25">
      <c r="A14" s="13">
        <v>10</v>
      </c>
      <c r="B14" s="15" t="s">
        <v>74</v>
      </c>
      <c r="C14" s="13" t="s">
        <v>66</v>
      </c>
      <c r="D14" s="13">
        <v>65</v>
      </c>
      <c r="E14" s="13">
        <v>67</v>
      </c>
      <c r="F14" s="13">
        <v>70</v>
      </c>
      <c r="G14" s="13">
        <v>73</v>
      </c>
      <c r="I14" s="13">
        <v>10</v>
      </c>
      <c r="J14" s="15" t="s">
        <v>74</v>
      </c>
      <c r="K14" s="13" t="s">
        <v>66</v>
      </c>
      <c r="L14" s="13">
        <v>6.7</v>
      </c>
      <c r="M14" s="13">
        <v>8.3699999999999992</v>
      </c>
      <c r="N14" s="13">
        <v>10.050000000000001</v>
      </c>
      <c r="O14" s="13">
        <v>12.1</v>
      </c>
    </row>
    <row r="15" spans="1:15" x14ac:dyDescent="0.25">
      <c r="A15" s="13">
        <v>11</v>
      </c>
      <c r="B15" s="15" t="s">
        <v>75</v>
      </c>
      <c r="C15" s="13" t="s">
        <v>66</v>
      </c>
      <c r="D15" s="13">
        <v>64</v>
      </c>
      <c r="E15" s="13">
        <v>66</v>
      </c>
      <c r="F15" s="13">
        <v>69</v>
      </c>
      <c r="G15" s="13">
        <v>72</v>
      </c>
      <c r="I15" s="13">
        <v>11</v>
      </c>
      <c r="J15" s="15" t="s">
        <v>75</v>
      </c>
      <c r="K15" s="13" t="s">
        <v>66</v>
      </c>
      <c r="L15" s="13">
        <v>9.24</v>
      </c>
      <c r="M15" s="13">
        <v>10.79</v>
      </c>
      <c r="N15" s="13">
        <v>12.33</v>
      </c>
      <c r="O15" s="13">
        <v>14.4</v>
      </c>
    </row>
    <row r="16" spans="1:15" x14ac:dyDescent="0.25">
      <c r="A16" s="13">
        <v>12</v>
      </c>
      <c r="B16" s="15" t="s">
        <v>76</v>
      </c>
      <c r="C16" s="13" t="s">
        <v>66</v>
      </c>
      <c r="D16" s="13">
        <v>74</v>
      </c>
      <c r="E16" s="13">
        <v>76</v>
      </c>
      <c r="F16" s="13">
        <v>76</v>
      </c>
      <c r="G16" s="13">
        <v>76</v>
      </c>
      <c r="I16" s="13">
        <v>12</v>
      </c>
      <c r="J16" s="15" t="s">
        <v>76</v>
      </c>
      <c r="K16" s="13" t="s">
        <v>66</v>
      </c>
      <c r="L16" s="13">
        <v>16.559999999999999</v>
      </c>
      <c r="M16" s="13">
        <v>18.399999999999999</v>
      </c>
      <c r="N16" s="13">
        <v>20.239999999999998</v>
      </c>
      <c r="O16" s="13">
        <v>22.4</v>
      </c>
    </row>
    <row r="17" spans="1:15" x14ac:dyDescent="0.25">
      <c r="A17" s="13">
        <v>13</v>
      </c>
      <c r="B17" s="15" t="s">
        <v>77</v>
      </c>
      <c r="C17" s="13" t="s">
        <v>66</v>
      </c>
      <c r="D17" s="13">
        <v>60</v>
      </c>
      <c r="E17" s="13">
        <v>63</v>
      </c>
      <c r="F17" s="13">
        <v>66</v>
      </c>
      <c r="G17" s="13">
        <v>70</v>
      </c>
      <c r="I17" s="13">
        <v>13</v>
      </c>
      <c r="J17" s="15" t="s">
        <v>77</v>
      </c>
      <c r="K17" s="13" t="s">
        <v>66</v>
      </c>
      <c r="L17" s="13">
        <v>19.98</v>
      </c>
      <c r="M17" s="13">
        <v>21.65</v>
      </c>
      <c r="N17" s="13">
        <v>23.31</v>
      </c>
      <c r="O17" s="13">
        <v>25</v>
      </c>
    </row>
    <row r="18" spans="1:15" x14ac:dyDescent="0.25">
      <c r="A18" s="13">
        <v>14</v>
      </c>
      <c r="B18" s="15" t="s">
        <v>78</v>
      </c>
      <c r="C18" s="13" t="s">
        <v>66</v>
      </c>
      <c r="D18" s="13">
        <v>72</v>
      </c>
      <c r="E18" s="13">
        <v>74</v>
      </c>
      <c r="F18" s="13">
        <v>74</v>
      </c>
      <c r="G18" s="13">
        <v>74</v>
      </c>
      <c r="I18" s="13">
        <v>14</v>
      </c>
      <c r="J18" s="15" t="s">
        <v>78</v>
      </c>
      <c r="K18" s="13" t="s">
        <v>66</v>
      </c>
      <c r="L18" s="13">
        <v>16.440000000000001</v>
      </c>
      <c r="M18" s="13">
        <v>17.41</v>
      </c>
      <c r="N18" s="13">
        <v>18.38</v>
      </c>
      <c r="O18" s="13">
        <v>20.399999999999999</v>
      </c>
    </row>
    <row r="19" spans="1:15" x14ac:dyDescent="0.25">
      <c r="A19" s="13">
        <v>15</v>
      </c>
      <c r="B19" s="15" t="s">
        <v>79</v>
      </c>
      <c r="C19" s="13" t="s">
        <v>66</v>
      </c>
      <c r="D19" s="13">
        <v>58</v>
      </c>
      <c r="E19" s="13">
        <v>60</v>
      </c>
      <c r="F19" s="13">
        <v>62</v>
      </c>
      <c r="G19" s="13">
        <v>67</v>
      </c>
      <c r="I19" s="13">
        <v>15</v>
      </c>
      <c r="J19" s="15" t="s">
        <v>79</v>
      </c>
      <c r="K19" s="13" t="s">
        <v>66</v>
      </c>
      <c r="L19" s="13">
        <v>3.7</v>
      </c>
      <c r="M19" s="13">
        <v>5.54</v>
      </c>
      <c r="N19" s="13">
        <v>7.39</v>
      </c>
      <c r="O19" s="13">
        <v>10.199999999999999</v>
      </c>
    </row>
    <row r="20" spans="1:15" x14ac:dyDescent="0.25">
      <c r="A20" s="13">
        <v>16</v>
      </c>
      <c r="B20" s="15" t="s">
        <v>80</v>
      </c>
      <c r="C20" s="13" t="s">
        <v>66</v>
      </c>
      <c r="D20" s="13">
        <v>73</v>
      </c>
      <c r="E20" s="13">
        <v>74</v>
      </c>
      <c r="F20" s="13">
        <v>74</v>
      </c>
      <c r="G20" s="13">
        <v>74</v>
      </c>
      <c r="I20" s="13">
        <v>16</v>
      </c>
      <c r="J20" s="15" t="s">
        <v>80</v>
      </c>
      <c r="K20" s="13" t="s">
        <v>66</v>
      </c>
      <c r="L20" s="13">
        <v>14.2</v>
      </c>
      <c r="M20" s="13">
        <v>15.77</v>
      </c>
      <c r="N20" s="13">
        <v>17.350000000000001</v>
      </c>
      <c r="O20" s="13">
        <v>19.5</v>
      </c>
    </row>
    <row r="21" spans="1:15" x14ac:dyDescent="0.25">
      <c r="A21" s="13">
        <v>17</v>
      </c>
      <c r="B21" s="15" t="s">
        <v>81</v>
      </c>
      <c r="C21" s="13" t="s">
        <v>66</v>
      </c>
      <c r="D21" s="13">
        <v>72</v>
      </c>
      <c r="E21" s="13">
        <v>74</v>
      </c>
      <c r="F21" s="13">
        <v>74</v>
      </c>
      <c r="G21" s="13">
        <v>74</v>
      </c>
      <c r="I21" s="13">
        <v>17</v>
      </c>
      <c r="J21" s="15" t="s">
        <v>81</v>
      </c>
      <c r="K21" s="13" t="s">
        <v>66</v>
      </c>
      <c r="L21" s="13">
        <v>3.78</v>
      </c>
      <c r="M21" s="13">
        <v>5.04</v>
      </c>
      <c r="N21" s="13">
        <v>6.3</v>
      </c>
      <c r="O21" s="13">
        <v>10.199999999999999</v>
      </c>
    </row>
    <row r="22" spans="1:15" x14ac:dyDescent="0.25">
      <c r="A22" s="13">
        <v>18</v>
      </c>
      <c r="B22" s="15" t="s">
        <v>82</v>
      </c>
      <c r="C22" s="13" t="s">
        <v>66</v>
      </c>
      <c r="D22" s="13">
        <v>70</v>
      </c>
      <c r="E22" s="13">
        <v>72</v>
      </c>
      <c r="F22" s="13">
        <v>72</v>
      </c>
      <c r="G22" s="13">
        <v>73</v>
      </c>
      <c r="I22" s="13">
        <v>18</v>
      </c>
      <c r="J22" s="15" t="s">
        <v>82</v>
      </c>
      <c r="K22" s="13" t="s">
        <v>66</v>
      </c>
      <c r="L22" s="13">
        <v>22.05</v>
      </c>
      <c r="M22" s="13">
        <v>23.52</v>
      </c>
      <c r="N22" s="13">
        <v>24.99</v>
      </c>
      <c r="O22" s="13">
        <v>25</v>
      </c>
    </row>
    <row r="23" spans="1:15" x14ac:dyDescent="0.25">
      <c r="A23" s="13">
        <v>19</v>
      </c>
      <c r="B23" s="15" t="s">
        <v>83</v>
      </c>
      <c r="C23" s="13" t="s">
        <v>66</v>
      </c>
      <c r="D23" s="13">
        <v>71</v>
      </c>
      <c r="E23" s="13">
        <v>74</v>
      </c>
      <c r="F23" s="13">
        <v>74</v>
      </c>
      <c r="G23" s="13">
        <v>74</v>
      </c>
      <c r="I23" s="13">
        <v>19</v>
      </c>
      <c r="J23" s="15" t="s">
        <v>83</v>
      </c>
      <c r="K23" s="13" t="s">
        <v>66</v>
      </c>
      <c r="L23" s="13">
        <v>15.4</v>
      </c>
      <c r="M23" s="13">
        <v>17.02</v>
      </c>
      <c r="N23" s="13">
        <v>18.64</v>
      </c>
      <c r="O23" s="13">
        <v>20.7</v>
      </c>
    </row>
    <row r="24" spans="1:15" x14ac:dyDescent="0.25">
      <c r="A24" s="13">
        <v>20</v>
      </c>
      <c r="B24" s="15" t="s">
        <v>84</v>
      </c>
      <c r="C24" s="13" t="s">
        <v>66</v>
      </c>
      <c r="D24" s="13">
        <v>71</v>
      </c>
      <c r="E24" s="13">
        <v>74</v>
      </c>
      <c r="F24" s="13">
        <v>74</v>
      </c>
      <c r="G24" s="13">
        <v>74</v>
      </c>
      <c r="I24" s="13">
        <v>20</v>
      </c>
      <c r="J24" s="15" t="s">
        <v>84</v>
      </c>
      <c r="K24" s="13" t="s">
        <v>66</v>
      </c>
      <c r="L24" s="13">
        <v>13.51</v>
      </c>
      <c r="M24" s="13">
        <v>14.64</v>
      </c>
      <c r="N24" s="13">
        <v>15.76</v>
      </c>
      <c r="O24" s="13">
        <v>17.8</v>
      </c>
    </row>
    <row r="25" spans="1:15" x14ac:dyDescent="0.25">
      <c r="A25" s="13">
        <v>21</v>
      </c>
      <c r="B25" s="15" t="s">
        <v>85</v>
      </c>
      <c r="C25" s="13" t="s">
        <v>66</v>
      </c>
      <c r="D25" s="13">
        <v>72</v>
      </c>
      <c r="E25" s="13">
        <v>74</v>
      </c>
      <c r="F25" s="13">
        <v>74</v>
      </c>
      <c r="G25" s="13">
        <v>74</v>
      </c>
      <c r="I25" s="13">
        <v>21</v>
      </c>
      <c r="J25" s="15" t="s">
        <v>85</v>
      </c>
      <c r="K25" s="13" t="s">
        <v>66</v>
      </c>
      <c r="L25" s="13">
        <v>5.93</v>
      </c>
      <c r="M25" s="13">
        <v>7.41</v>
      </c>
      <c r="N25" s="13">
        <v>9.89</v>
      </c>
      <c r="O25" s="13">
        <v>11.8</v>
      </c>
    </row>
    <row r="26" spans="1:15" x14ac:dyDescent="0.25">
      <c r="A26" s="13">
        <v>22</v>
      </c>
      <c r="B26" s="15" t="s">
        <v>86</v>
      </c>
      <c r="C26" s="13" t="s">
        <v>66</v>
      </c>
      <c r="D26" s="13">
        <v>72</v>
      </c>
      <c r="E26" s="13">
        <v>74</v>
      </c>
      <c r="F26" s="13">
        <v>74</v>
      </c>
      <c r="G26" s="13">
        <v>74</v>
      </c>
      <c r="I26" s="13">
        <v>22</v>
      </c>
      <c r="J26" s="15" t="s">
        <v>86</v>
      </c>
      <c r="K26" s="13" t="s">
        <v>66</v>
      </c>
      <c r="L26" s="13">
        <v>14.15</v>
      </c>
      <c r="M26" s="13">
        <v>15.33</v>
      </c>
      <c r="N26" s="13">
        <v>16.510000000000002</v>
      </c>
      <c r="O26" s="13">
        <v>18.5</v>
      </c>
    </row>
    <row r="27" spans="1:15" x14ac:dyDescent="0.25">
      <c r="A27" s="13">
        <v>23</v>
      </c>
      <c r="B27" s="15" t="s">
        <v>87</v>
      </c>
      <c r="C27" s="13" t="s">
        <v>66</v>
      </c>
      <c r="D27" s="13">
        <v>72</v>
      </c>
      <c r="E27" s="13">
        <v>74</v>
      </c>
      <c r="F27" s="13">
        <v>74</v>
      </c>
      <c r="G27" s="13">
        <v>74</v>
      </c>
      <c r="I27" s="13">
        <v>23</v>
      </c>
      <c r="J27" s="15" t="s">
        <v>87</v>
      </c>
      <c r="K27" s="13" t="s">
        <v>66</v>
      </c>
      <c r="L27" s="13">
        <v>10.86</v>
      </c>
      <c r="M27" s="13">
        <v>12.31</v>
      </c>
      <c r="N27" s="13">
        <v>14.48</v>
      </c>
      <c r="O27" s="13">
        <v>16.5</v>
      </c>
    </row>
    <row r="28" spans="1:15" x14ac:dyDescent="0.25">
      <c r="A28" s="13">
        <v>24</v>
      </c>
      <c r="B28" s="15" t="s">
        <v>88</v>
      </c>
      <c r="C28" s="13" t="s">
        <v>66</v>
      </c>
      <c r="D28" s="13">
        <v>72</v>
      </c>
      <c r="E28" s="13">
        <v>74</v>
      </c>
      <c r="F28" s="13">
        <v>74</v>
      </c>
      <c r="G28" s="13">
        <v>74</v>
      </c>
      <c r="I28" s="13">
        <v>24</v>
      </c>
      <c r="J28" s="15" t="s">
        <v>88</v>
      </c>
      <c r="K28" s="13" t="s">
        <v>66</v>
      </c>
      <c r="L28" s="13">
        <v>9.5</v>
      </c>
      <c r="M28" s="13">
        <v>11.4</v>
      </c>
      <c r="N28" s="13">
        <v>13.93</v>
      </c>
      <c r="O28" s="13">
        <v>15</v>
      </c>
    </row>
    <row r="29" spans="1:15" x14ac:dyDescent="0.25">
      <c r="A29" s="13">
        <v>25</v>
      </c>
      <c r="B29" s="15" t="s">
        <v>89</v>
      </c>
      <c r="C29" s="13" t="s">
        <v>66</v>
      </c>
      <c r="D29" s="13">
        <v>69</v>
      </c>
      <c r="E29" s="13">
        <v>71</v>
      </c>
      <c r="F29" s="13">
        <v>72</v>
      </c>
      <c r="G29" s="13">
        <v>73</v>
      </c>
      <c r="I29" s="13">
        <v>25</v>
      </c>
      <c r="J29" s="15" t="s">
        <v>89</v>
      </c>
      <c r="K29" s="13" t="s">
        <v>66</v>
      </c>
      <c r="L29" s="13">
        <v>15.18</v>
      </c>
      <c r="M29" s="13">
        <v>16.559999999999999</v>
      </c>
      <c r="N29" s="13">
        <v>17.940000000000001</v>
      </c>
      <c r="O29" s="13">
        <v>19</v>
      </c>
    </row>
    <row r="30" spans="1:15" x14ac:dyDescent="0.25">
      <c r="A30" s="13">
        <v>26</v>
      </c>
      <c r="B30" s="15" t="s">
        <v>90</v>
      </c>
      <c r="C30" s="13" t="s">
        <v>66</v>
      </c>
      <c r="D30" s="13">
        <v>60</v>
      </c>
      <c r="E30" s="13">
        <v>63</v>
      </c>
      <c r="F30" s="13">
        <v>66</v>
      </c>
      <c r="G30" s="13">
        <v>70</v>
      </c>
      <c r="I30" s="13">
        <v>26</v>
      </c>
      <c r="J30" s="15" t="s">
        <v>90</v>
      </c>
      <c r="K30" s="13" t="s">
        <v>66</v>
      </c>
      <c r="L30" s="13">
        <v>2.68</v>
      </c>
      <c r="M30" s="13">
        <v>3.35</v>
      </c>
      <c r="N30" s="13">
        <v>4.46</v>
      </c>
      <c r="O30" s="13">
        <v>8</v>
      </c>
    </row>
    <row r="31" spans="1:15" x14ac:dyDescent="0.25">
      <c r="A31" s="13">
        <v>27</v>
      </c>
      <c r="B31" s="15" t="s">
        <v>91</v>
      </c>
      <c r="C31" s="13" t="s">
        <v>66</v>
      </c>
      <c r="D31" s="13">
        <v>72</v>
      </c>
      <c r="E31" s="13">
        <v>74</v>
      </c>
      <c r="F31" s="13">
        <v>74</v>
      </c>
      <c r="G31" s="13">
        <v>74</v>
      </c>
      <c r="I31" s="13">
        <v>27</v>
      </c>
      <c r="J31" s="15" t="s">
        <v>91</v>
      </c>
      <c r="K31" s="13" t="s">
        <v>66</v>
      </c>
      <c r="L31" s="13">
        <v>16.489999999999998</v>
      </c>
      <c r="M31" s="13">
        <v>17.61</v>
      </c>
      <c r="N31" s="13">
        <v>18.73</v>
      </c>
      <c r="O31" s="13">
        <v>20.5</v>
      </c>
    </row>
    <row r="32" spans="1:15" x14ac:dyDescent="0.25">
      <c r="A32" s="13">
        <v>28</v>
      </c>
      <c r="B32" s="15" t="s">
        <v>92</v>
      </c>
      <c r="C32" s="13" t="s">
        <v>66</v>
      </c>
      <c r="D32" s="13">
        <v>68</v>
      </c>
      <c r="E32" s="13">
        <v>70</v>
      </c>
      <c r="F32" s="13">
        <v>70</v>
      </c>
      <c r="G32" s="13">
        <v>72</v>
      </c>
      <c r="I32" s="13">
        <v>28</v>
      </c>
      <c r="J32" s="15" t="s">
        <v>92</v>
      </c>
      <c r="K32" s="13" t="s">
        <v>66</v>
      </c>
      <c r="L32" s="13">
        <v>7.58</v>
      </c>
      <c r="M32" s="13">
        <v>9.2100000000000009</v>
      </c>
      <c r="N32" s="13">
        <v>10.83</v>
      </c>
      <c r="O32" s="13">
        <v>12.9</v>
      </c>
    </row>
    <row r="33" spans="1:15" x14ac:dyDescent="0.25">
      <c r="A33" s="13">
        <v>29</v>
      </c>
      <c r="B33" s="15" t="s">
        <v>93</v>
      </c>
      <c r="C33" s="13" t="s">
        <v>66</v>
      </c>
      <c r="D33" s="13">
        <v>67</v>
      </c>
      <c r="E33" s="13">
        <v>70</v>
      </c>
      <c r="F33" s="13">
        <v>71</v>
      </c>
      <c r="G33" s="13">
        <v>73</v>
      </c>
      <c r="I33" s="13">
        <v>29</v>
      </c>
      <c r="J33" s="15" t="s">
        <v>93</v>
      </c>
      <c r="K33" s="13" t="s">
        <v>66</v>
      </c>
      <c r="L33" s="13">
        <v>19.02</v>
      </c>
      <c r="M33" s="13">
        <v>22</v>
      </c>
      <c r="N33" s="13">
        <v>24</v>
      </c>
      <c r="O33" s="13">
        <v>25</v>
      </c>
    </row>
    <row r="34" spans="1:15" x14ac:dyDescent="0.25">
      <c r="A34" s="13">
        <v>30</v>
      </c>
      <c r="B34" s="15" t="s">
        <v>94</v>
      </c>
      <c r="C34" s="13" t="s">
        <v>66</v>
      </c>
      <c r="D34" s="13">
        <v>73</v>
      </c>
      <c r="E34" s="13">
        <v>74</v>
      </c>
      <c r="F34" s="13">
        <v>74</v>
      </c>
      <c r="G34" s="13">
        <v>74</v>
      </c>
      <c r="I34" s="13">
        <v>30</v>
      </c>
      <c r="J34" s="15" t="s">
        <v>94</v>
      </c>
      <c r="K34" s="13" t="s">
        <v>66</v>
      </c>
      <c r="L34" s="13">
        <v>4.8600000000000003</v>
      </c>
      <c r="M34" s="13">
        <v>5.98</v>
      </c>
      <c r="N34" s="13">
        <v>7.47</v>
      </c>
      <c r="O34" s="13">
        <v>10.1</v>
      </c>
    </row>
    <row r="35" spans="1:15" x14ac:dyDescent="0.25">
      <c r="A35" s="13">
        <v>31</v>
      </c>
      <c r="B35" s="15" t="s">
        <v>95</v>
      </c>
      <c r="C35" s="13" t="s">
        <v>66</v>
      </c>
      <c r="D35" s="13">
        <v>62</v>
      </c>
      <c r="E35" s="13">
        <v>65</v>
      </c>
      <c r="F35" s="13">
        <v>68</v>
      </c>
      <c r="G35" s="13">
        <v>71</v>
      </c>
      <c r="I35" s="13">
        <v>31</v>
      </c>
      <c r="J35" s="15" t="s">
        <v>95</v>
      </c>
      <c r="K35" s="13" t="s">
        <v>66</v>
      </c>
      <c r="L35" s="13">
        <v>9.0299999999999994</v>
      </c>
      <c r="M35" s="13">
        <v>10.68</v>
      </c>
      <c r="N35" s="13">
        <v>12.32</v>
      </c>
      <c r="O35" s="13">
        <v>14.4</v>
      </c>
    </row>
    <row r="36" spans="1:15" x14ac:dyDescent="0.25">
      <c r="A36" s="13">
        <v>32</v>
      </c>
      <c r="B36" s="15" t="s">
        <v>96</v>
      </c>
      <c r="C36" s="13" t="s">
        <v>66</v>
      </c>
      <c r="D36" s="13">
        <v>72</v>
      </c>
      <c r="E36" s="13">
        <v>74</v>
      </c>
      <c r="F36" s="13">
        <v>75</v>
      </c>
      <c r="G36" s="13">
        <v>75</v>
      </c>
      <c r="I36" s="13">
        <v>32</v>
      </c>
      <c r="J36" s="15" t="s">
        <v>96</v>
      </c>
      <c r="K36" s="13" t="s">
        <v>66</v>
      </c>
      <c r="L36" s="13">
        <v>12.42</v>
      </c>
      <c r="M36" s="13">
        <v>13.73</v>
      </c>
      <c r="N36" s="13">
        <v>15.69</v>
      </c>
      <c r="O36" s="13">
        <v>17.2</v>
      </c>
    </row>
    <row r="37" spans="1:15" x14ac:dyDescent="0.25">
      <c r="A37" s="13">
        <v>33</v>
      </c>
      <c r="B37" s="15" t="s">
        <v>97</v>
      </c>
      <c r="C37" s="13" t="s">
        <v>66</v>
      </c>
      <c r="D37" s="13">
        <v>67</v>
      </c>
      <c r="E37" s="13">
        <v>70</v>
      </c>
      <c r="F37" s="13">
        <v>71</v>
      </c>
      <c r="G37" s="13">
        <v>72</v>
      </c>
      <c r="I37" s="13">
        <v>33</v>
      </c>
      <c r="J37" s="15" t="s">
        <v>97</v>
      </c>
      <c r="K37" s="13" t="s">
        <v>66</v>
      </c>
      <c r="L37" s="13">
        <v>13.36</v>
      </c>
      <c r="M37" s="13">
        <v>14.63</v>
      </c>
      <c r="N37" s="13">
        <v>15.9</v>
      </c>
      <c r="O37" s="13">
        <v>17.899999999999999</v>
      </c>
    </row>
    <row r="38" spans="1:15" x14ac:dyDescent="0.25">
      <c r="A38" s="13">
        <v>34</v>
      </c>
      <c r="B38" s="15" t="s">
        <v>98</v>
      </c>
      <c r="C38" s="13" t="s">
        <v>66</v>
      </c>
      <c r="D38" s="13">
        <v>64</v>
      </c>
      <c r="E38" s="13">
        <v>65</v>
      </c>
      <c r="F38" s="13">
        <v>68</v>
      </c>
      <c r="G38" s="13">
        <v>71</v>
      </c>
      <c r="I38" s="13">
        <v>34</v>
      </c>
      <c r="J38" s="15" t="s">
        <v>98</v>
      </c>
      <c r="K38" s="13" t="s">
        <v>66</v>
      </c>
      <c r="L38" s="13">
        <v>9.73</v>
      </c>
      <c r="M38" s="13">
        <v>11.06</v>
      </c>
      <c r="N38" s="13">
        <v>12.39</v>
      </c>
      <c r="O38" s="13">
        <v>14.5</v>
      </c>
    </row>
    <row r="39" spans="1:15" x14ac:dyDescent="0.25">
      <c r="A39" s="13">
        <v>35</v>
      </c>
      <c r="B39" s="15" t="s">
        <v>99</v>
      </c>
      <c r="C39" s="13" t="s">
        <v>66</v>
      </c>
      <c r="D39" s="13">
        <v>53</v>
      </c>
      <c r="E39" s="13">
        <v>68</v>
      </c>
      <c r="F39" s="13">
        <v>69</v>
      </c>
      <c r="G39" s="13">
        <v>71</v>
      </c>
      <c r="I39" s="13">
        <v>35</v>
      </c>
      <c r="J39" s="15" t="s">
        <v>99</v>
      </c>
      <c r="K39" s="13" t="s">
        <v>66</v>
      </c>
      <c r="L39" s="13">
        <v>5.53</v>
      </c>
      <c r="M39" s="13">
        <v>7.38</v>
      </c>
      <c r="N39" s="13">
        <v>9.2200000000000006</v>
      </c>
      <c r="O39" s="13">
        <v>11.5</v>
      </c>
    </row>
    <row r="40" spans="1:15" x14ac:dyDescent="0.25">
      <c r="A40" s="13">
        <v>36</v>
      </c>
      <c r="B40" s="15" t="s">
        <v>100</v>
      </c>
      <c r="C40" s="13" t="s">
        <v>66</v>
      </c>
      <c r="D40" s="13">
        <v>72</v>
      </c>
      <c r="E40" s="13">
        <v>74</v>
      </c>
      <c r="F40" s="13">
        <v>74</v>
      </c>
      <c r="G40" s="13">
        <v>74</v>
      </c>
      <c r="I40" s="13">
        <v>36</v>
      </c>
      <c r="J40" s="15" t="s">
        <v>100</v>
      </c>
      <c r="K40" s="13" t="s">
        <v>66</v>
      </c>
      <c r="L40" s="13">
        <v>15.38</v>
      </c>
      <c r="M40" s="13">
        <v>17.09</v>
      </c>
      <c r="N40" s="13">
        <v>18.8</v>
      </c>
      <c r="O40" s="13">
        <v>20.9</v>
      </c>
    </row>
    <row r="41" spans="1:15" x14ac:dyDescent="0.25">
      <c r="A41" s="13">
        <v>37</v>
      </c>
      <c r="B41" s="15" t="s">
        <v>101</v>
      </c>
      <c r="C41" s="13" t="s">
        <v>66</v>
      </c>
      <c r="D41" s="13">
        <v>58</v>
      </c>
      <c r="E41" s="13">
        <v>62</v>
      </c>
      <c r="F41" s="13">
        <v>65</v>
      </c>
      <c r="G41" s="13">
        <v>69</v>
      </c>
      <c r="I41" s="13">
        <v>37</v>
      </c>
      <c r="J41" s="15" t="s">
        <v>101</v>
      </c>
      <c r="K41" s="13" t="s">
        <v>66</v>
      </c>
      <c r="L41" s="13">
        <v>4.26</v>
      </c>
      <c r="M41" s="13">
        <v>5.97</v>
      </c>
      <c r="N41" s="13">
        <v>7.68</v>
      </c>
      <c r="O41" s="13">
        <v>10.1</v>
      </c>
    </row>
    <row r="42" spans="1:15" x14ac:dyDescent="0.25">
      <c r="A42" s="13">
        <v>38</v>
      </c>
      <c r="B42" s="15" t="s">
        <v>102</v>
      </c>
      <c r="C42" s="13" t="s">
        <v>66</v>
      </c>
      <c r="D42" s="13">
        <v>62</v>
      </c>
      <c r="E42" s="13">
        <v>65</v>
      </c>
      <c r="F42" s="13">
        <v>68</v>
      </c>
      <c r="G42" s="13">
        <v>71</v>
      </c>
      <c r="I42" s="13">
        <v>38</v>
      </c>
      <c r="J42" s="15" t="s">
        <v>102</v>
      </c>
      <c r="K42" s="13" t="s">
        <v>66</v>
      </c>
      <c r="L42" s="13">
        <v>10.11</v>
      </c>
      <c r="M42" s="13">
        <v>12.13</v>
      </c>
      <c r="N42" s="13">
        <v>14.15</v>
      </c>
      <c r="O42" s="13">
        <v>16.2</v>
      </c>
    </row>
    <row r="43" spans="1:15" x14ac:dyDescent="0.25">
      <c r="A43" s="13">
        <v>39</v>
      </c>
      <c r="B43" s="15" t="s">
        <v>103</v>
      </c>
      <c r="C43" s="13" t="s">
        <v>66</v>
      </c>
      <c r="D43" s="13">
        <v>72</v>
      </c>
      <c r="E43" s="13">
        <v>74</v>
      </c>
      <c r="F43" s="13">
        <v>74</v>
      </c>
      <c r="G43" s="13">
        <v>74</v>
      </c>
      <c r="I43" s="13">
        <v>39</v>
      </c>
      <c r="J43" s="15" t="s">
        <v>103</v>
      </c>
      <c r="K43" s="13" t="s">
        <v>66</v>
      </c>
      <c r="L43" s="13">
        <v>10.72</v>
      </c>
      <c r="M43" s="13">
        <v>12.62</v>
      </c>
      <c r="N43" s="13">
        <v>14.51</v>
      </c>
      <c r="O43" s="13">
        <v>16.5</v>
      </c>
    </row>
    <row r="44" spans="1:15" x14ac:dyDescent="0.25">
      <c r="A44" s="13">
        <v>40</v>
      </c>
      <c r="B44" s="15" t="s">
        <v>104</v>
      </c>
      <c r="C44" s="13" t="s">
        <v>66</v>
      </c>
      <c r="D44" s="13">
        <v>68</v>
      </c>
      <c r="E44" s="13">
        <v>71</v>
      </c>
      <c r="F44" s="13">
        <v>72</v>
      </c>
      <c r="G44" s="13">
        <v>74</v>
      </c>
      <c r="I44" s="13">
        <v>40</v>
      </c>
      <c r="J44" s="15" t="s">
        <v>104</v>
      </c>
      <c r="K44" s="13" t="s">
        <v>66</v>
      </c>
      <c r="L44" s="13">
        <v>15.99</v>
      </c>
      <c r="M44" s="13">
        <v>17.53</v>
      </c>
      <c r="N44" s="13">
        <v>19.34</v>
      </c>
      <c r="O44" s="13">
        <v>21.4</v>
      </c>
    </row>
    <row r="45" spans="1:15" x14ac:dyDescent="0.25">
      <c r="A45" s="13">
        <v>41</v>
      </c>
      <c r="B45" s="15" t="s">
        <v>105</v>
      </c>
      <c r="C45" s="13" t="s">
        <v>66</v>
      </c>
      <c r="D45" s="13">
        <v>63</v>
      </c>
      <c r="E45" s="13">
        <v>66</v>
      </c>
      <c r="F45" s="13">
        <v>69</v>
      </c>
      <c r="G45" s="13">
        <v>71</v>
      </c>
      <c r="I45" s="13">
        <v>41</v>
      </c>
      <c r="J45" s="15" t="s">
        <v>105</v>
      </c>
      <c r="K45" s="13" t="s">
        <v>66</v>
      </c>
      <c r="L45" s="13">
        <v>8.59</v>
      </c>
      <c r="M45" s="13">
        <v>10.31</v>
      </c>
      <c r="N45" s="13">
        <v>12.03</v>
      </c>
      <c r="O45" s="13">
        <v>14</v>
      </c>
    </row>
    <row r="46" spans="1:15" x14ac:dyDescent="0.25">
      <c r="A46" s="13">
        <v>42</v>
      </c>
      <c r="B46" s="15" t="s">
        <v>106</v>
      </c>
      <c r="C46" s="13" t="s">
        <v>66</v>
      </c>
      <c r="D46" s="13">
        <v>72</v>
      </c>
      <c r="E46" s="13">
        <v>74</v>
      </c>
      <c r="F46" s="13">
        <v>74</v>
      </c>
      <c r="G46" s="13">
        <v>74</v>
      </c>
      <c r="I46" s="13">
        <v>42</v>
      </c>
      <c r="J46" s="15" t="s">
        <v>106</v>
      </c>
      <c r="K46" s="13" t="s">
        <v>66</v>
      </c>
      <c r="L46" s="13">
        <v>6.51</v>
      </c>
      <c r="M46" s="13">
        <v>8.68</v>
      </c>
      <c r="N46" s="13">
        <v>11.28</v>
      </c>
      <c r="O46" s="13">
        <v>13.4</v>
      </c>
    </row>
    <row r="47" spans="1:15" x14ac:dyDescent="0.25">
      <c r="A47" s="13">
        <v>43</v>
      </c>
      <c r="B47" s="15" t="s">
        <v>107</v>
      </c>
      <c r="C47" s="13" t="s">
        <v>66</v>
      </c>
      <c r="D47" s="13">
        <v>71</v>
      </c>
      <c r="E47" s="13">
        <v>74</v>
      </c>
      <c r="F47" s="13">
        <v>74</v>
      </c>
      <c r="G47" s="13">
        <v>74</v>
      </c>
      <c r="I47" s="13">
        <v>43</v>
      </c>
      <c r="J47" s="15" t="s">
        <v>107</v>
      </c>
      <c r="K47" s="13" t="s">
        <v>66</v>
      </c>
      <c r="L47" s="13">
        <v>12.19</v>
      </c>
      <c r="M47" s="13">
        <v>13.71</v>
      </c>
      <c r="N47" s="13">
        <v>15.24</v>
      </c>
      <c r="O47" s="13">
        <v>17.399999999999999</v>
      </c>
    </row>
    <row r="48" spans="1:15" x14ac:dyDescent="0.25">
      <c r="A48" s="13">
        <v>44</v>
      </c>
      <c r="B48" s="15" t="s">
        <v>108</v>
      </c>
      <c r="C48" s="13" t="s">
        <v>66</v>
      </c>
      <c r="D48" s="13">
        <v>56</v>
      </c>
      <c r="E48" s="13">
        <v>61</v>
      </c>
      <c r="F48" s="13">
        <v>64</v>
      </c>
      <c r="G48" s="13">
        <v>69</v>
      </c>
      <c r="I48" s="13">
        <v>44</v>
      </c>
      <c r="J48" s="15" t="s">
        <v>108</v>
      </c>
      <c r="K48" s="13" t="s">
        <v>66</v>
      </c>
      <c r="L48" s="13">
        <v>8.9600000000000009</v>
      </c>
      <c r="M48" s="13">
        <v>10.75</v>
      </c>
      <c r="N48" s="13">
        <v>13.13</v>
      </c>
      <c r="O48" s="13">
        <v>15.3</v>
      </c>
    </row>
    <row r="49" spans="1:15" x14ac:dyDescent="0.25">
      <c r="A49" s="13">
        <v>45</v>
      </c>
      <c r="B49" s="15" t="s">
        <v>109</v>
      </c>
      <c r="C49" s="13" t="s">
        <v>66</v>
      </c>
      <c r="D49" s="13">
        <v>72</v>
      </c>
      <c r="E49" s="13">
        <v>74</v>
      </c>
      <c r="F49" s="13">
        <v>74</v>
      </c>
      <c r="G49" s="13">
        <v>74</v>
      </c>
      <c r="I49" s="13">
        <v>45</v>
      </c>
      <c r="J49" s="15" t="s">
        <v>109</v>
      </c>
      <c r="K49" s="13" t="s">
        <v>66</v>
      </c>
      <c r="L49" s="13">
        <v>18.88</v>
      </c>
      <c r="M49" s="13">
        <v>22.32</v>
      </c>
      <c r="N49" s="13">
        <v>24</v>
      </c>
      <c r="O49" s="13">
        <v>25</v>
      </c>
    </row>
    <row r="50" spans="1:15" x14ac:dyDescent="0.25">
      <c r="A50" s="13">
        <v>46</v>
      </c>
      <c r="B50" s="15" t="s">
        <v>110</v>
      </c>
      <c r="C50" s="13" t="s">
        <v>66</v>
      </c>
      <c r="D50" s="13">
        <v>61</v>
      </c>
      <c r="E50" s="13">
        <v>64</v>
      </c>
      <c r="F50" s="13">
        <v>67</v>
      </c>
      <c r="G50" s="13">
        <v>70</v>
      </c>
      <c r="I50" s="13">
        <v>46</v>
      </c>
      <c r="J50" s="15" t="s">
        <v>110</v>
      </c>
      <c r="K50" s="13" t="s">
        <v>66</v>
      </c>
      <c r="L50" s="13">
        <v>9.8699999999999992</v>
      </c>
      <c r="M50" s="13">
        <v>10.77</v>
      </c>
      <c r="N50" s="13">
        <v>11.67</v>
      </c>
      <c r="O50" s="13">
        <v>13.7</v>
      </c>
    </row>
    <row r="51" spans="1:15" x14ac:dyDescent="0.25">
      <c r="A51" s="13">
        <v>47</v>
      </c>
      <c r="B51" s="15" t="s">
        <v>111</v>
      </c>
      <c r="C51" s="13" t="s">
        <v>66</v>
      </c>
      <c r="D51" s="13">
        <v>72</v>
      </c>
      <c r="E51" s="13">
        <v>74</v>
      </c>
      <c r="F51" s="13">
        <v>74</v>
      </c>
      <c r="G51" s="13">
        <v>74</v>
      </c>
      <c r="I51" s="13">
        <v>47</v>
      </c>
      <c r="J51" s="15" t="s">
        <v>111</v>
      </c>
      <c r="K51" s="13" t="s">
        <v>66</v>
      </c>
      <c r="L51" s="13">
        <v>12.79</v>
      </c>
      <c r="M51" s="13">
        <v>14.46</v>
      </c>
      <c r="N51" s="13">
        <v>16.690000000000001</v>
      </c>
      <c r="O51" s="13">
        <v>18.7</v>
      </c>
    </row>
    <row r="52" spans="1:15" x14ac:dyDescent="0.25">
      <c r="A52" s="13">
        <v>48</v>
      </c>
      <c r="B52" s="15" t="s">
        <v>112</v>
      </c>
      <c r="C52" s="13" t="s">
        <v>66</v>
      </c>
      <c r="D52" s="13">
        <v>83</v>
      </c>
      <c r="E52" s="13">
        <v>83</v>
      </c>
      <c r="F52" s="13">
        <v>83</v>
      </c>
      <c r="G52" s="13">
        <v>83</v>
      </c>
      <c r="I52" s="13">
        <v>48</v>
      </c>
      <c r="J52" s="15" t="s">
        <v>112</v>
      </c>
      <c r="K52" s="13" t="s">
        <v>66</v>
      </c>
      <c r="L52" s="13">
        <v>30.18</v>
      </c>
      <c r="M52" s="13">
        <v>30.18</v>
      </c>
      <c r="N52" s="13">
        <v>30.18</v>
      </c>
      <c r="O52" s="13">
        <v>30.18</v>
      </c>
    </row>
    <row r="53" spans="1:15" x14ac:dyDescent="0.25">
      <c r="A53" s="13">
        <v>49</v>
      </c>
      <c r="B53" s="15" t="s">
        <v>113</v>
      </c>
      <c r="C53" s="13" t="s">
        <v>66</v>
      </c>
      <c r="D53" s="13">
        <v>71</v>
      </c>
      <c r="E53" s="13">
        <v>73</v>
      </c>
      <c r="F53" s="13">
        <v>73</v>
      </c>
      <c r="G53" s="13">
        <v>74</v>
      </c>
      <c r="I53" s="13">
        <v>49</v>
      </c>
      <c r="J53" s="15" t="s">
        <v>113</v>
      </c>
      <c r="K53" s="13" t="s">
        <v>66</v>
      </c>
      <c r="L53" s="13">
        <v>8.9499999999999993</v>
      </c>
      <c r="M53" s="13">
        <v>11.93</v>
      </c>
      <c r="N53" s="13">
        <v>14.92</v>
      </c>
      <c r="O53" s="13">
        <v>17</v>
      </c>
    </row>
    <row r="54" spans="1:15" x14ac:dyDescent="0.25">
      <c r="A54" s="13">
        <v>50</v>
      </c>
      <c r="B54" s="15" t="s">
        <v>114</v>
      </c>
      <c r="C54" s="13" t="s">
        <v>66</v>
      </c>
      <c r="D54" s="13">
        <v>62</v>
      </c>
      <c r="E54" s="13">
        <v>63</v>
      </c>
      <c r="F54" s="13">
        <v>66</v>
      </c>
      <c r="G54" s="13">
        <v>70</v>
      </c>
      <c r="I54" s="13">
        <v>50</v>
      </c>
      <c r="J54" s="15" t="s">
        <v>114</v>
      </c>
      <c r="K54" s="13" t="s">
        <v>66</v>
      </c>
      <c r="L54" s="13">
        <v>12.5</v>
      </c>
      <c r="M54" s="13">
        <v>14.06</v>
      </c>
      <c r="N54" s="13">
        <v>16.41</v>
      </c>
      <c r="O54" s="13">
        <v>18.5</v>
      </c>
    </row>
    <row r="55" spans="1:15" x14ac:dyDescent="0.25">
      <c r="A55" s="13">
        <v>51</v>
      </c>
      <c r="B55" s="15" t="s">
        <v>115</v>
      </c>
      <c r="C55" s="13" t="s">
        <v>66</v>
      </c>
      <c r="D55" s="13">
        <v>58</v>
      </c>
      <c r="E55" s="13">
        <v>61</v>
      </c>
      <c r="F55" s="13">
        <v>64</v>
      </c>
      <c r="G55" s="13">
        <v>69</v>
      </c>
      <c r="I55" s="13">
        <v>51</v>
      </c>
      <c r="J55" s="15" t="s">
        <v>115</v>
      </c>
      <c r="K55" s="13" t="s">
        <v>66</v>
      </c>
      <c r="L55" s="13">
        <v>4.03</v>
      </c>
      <c r="M55" s="13">
        <v>5.57</v>
      </c>
      <c r="N55" s="13">
        <v>7.12</v>
      </c>
      <c r="O55" s="13">
        <v>10.1</v>
      </c>
    </row>
    <row r="56" spans="1:15" x14ac:dyDescent="0.25">
      <c r="A56" s="13">
        <v>52</v>
      </c>
      <c r="B56" s="15" t="s">
        <v>116</v>
      </c>
      <c r="C56" s="13" t="s">
        <v>66</v>
      </c>
      <c r="D56" s="13">
        <v>70</v>
      </c>
      <c r="E56" s="13">
        <v>72</v>
      </c>
      <c r="F56" s="13">
        <v>72</v>
      </c>
      <c r="G56" s="13">
        <v>73</v>
      </c>
      <c r="I56" s="13">
        <v>52</v>
      </c>
      <c r="J56" s="15" t="s">
        <v>116</v>
      </c>
      <c r="K56" s="13" t="s">
        <v>66</v>
      </c>
      <c r="L56" s="13">
        <v>14.13</v>
      </c>
      <c r="M56" s="13">
        <v>16.37</v>
      </c>
      <c r="N56" s="13">
        <v>17.11</v>
      </c>
      <c r="O56" s="13">
        <v>19.100000000000001</v>
      </c>
    </row>
    <row r="57" spans="1:15" x14ac:dyDescent="0.25">
      <c r="A57" s="13">
        <v>53</v>
      </c>
      <c r="B57" s="15" t="s">
        <v>117</v>
      </c>
      <c r="C57" s="13" t="s">
        <v>66</v>
      </c>
      <c r="D57" s="13">
        <v>73</v>
      </c>
      <c r="E57" s="13">
        <v>74</v>
      </c>
      <c r="F57" s="13">
        <v>74</v>
      </c>
      <c r="G57" s="13">
        <v>74</v>
      </c>
      <c r="I57" s="13">
        <v>53</v>
      </c>
      <c r="J57" s="15" t="s">
        <v>117</v>
      </c>
      <c r="K57" s="13" t="s">
        <v>66</v>
      </c>
      <c r="L57" s="13">
        <v>13.7</v>
      </c>
      <c r="M57" s="13">
        <v>15.98</v>
      </c>
      <c r="N57" s="13">
        <v>18.260000000000002</v>
      </c>
      <c r="O57" s="13">
        <v>20.2</v>
      </c>
    </row>
    <row r="58" spans="1:15" x14ac:dyDescent="0.25">
      <c r="A58" s="13">
        <v>54</v>
      </c>
      <c r="B58" s="15" t="s">
        <v>118</v>
      </c>
      <c r="C58" s="13" t="s">
        <v>66</v>
      </c>
      <c r="D58" s="13">
        <v>70</v>
      </c>
      <c r="E58" s="13">
        <v>71</v>
      </c>
      <c r="F58" s="13">
        <v>72</v>
      </c>
      <c r="G58" s="13">
        <v>73</v>
      </c>
      <c r="I58" s="13">
        <v>54</v>
      </c>
      <c r="J58" s="15" t="s">
        <v>118</v>
      </c>
      <c r="K58" s="13" t="s">
        <v>66</v>
      </c>
      <c r="L58" s="13">
        <v>11.48</v>
      </c>
      <c r="M58" s="13">
        <v>12.53</v>
      </c>
      <c r="N58" s="13">
        <v>13.92</v>
      </c>
      <c r="O58" s="13">
        <v>15.9</v>
      </c>
    </row>
    <row r="59" spans="1:15" x14ac:dyDescent="0.25">
      <c r="A59" s="13">
        <v>55</v>
      </c>
      <c r="B59" s="15" t="s">
        <v>119</v>
      </c>
      <c r="C59" s="13" t="s">
        <v>66</v>
      </c>
      <c r="D59" s="13">
        <v>62</v>
      </c>
      <c r="E59" s="13">
        <v>65</v>
      </c>
      <c r="F59" s="13">
        <v>68</v>
      </c>
      <c r="G59" s="13">
        <v>71</v>
      </c>
      <c r="I59" s="13">
        <v>55</v>
      </c>
      <c r="J59" s="15" t="s">
        <v>119</v>
      </c>
      <c r="K59" s="13" t="s">
        <v>66</v>
      </c>
      <c r="L59" s="13">
        <v>15.94</v>
      </c>
      <c r="M59" s="13">
        <v>18.02</v>
      </c>
      <c r="N59" s="13">
        <v>20.100000000000001</v>
      </c>
      <c r="O59" s="13">
        <v>22.1</v>
      </c>
    </row>
    <row r="60" spans="1:15" x14ac:dyDescent="0.25">
      <c r="A60" s="13">
        <v>56</v>
      </c>
      <c r="B60" s="15" t="s">
        <v>120</v>
      </c>
      <c r="C60" s="13" t="s">
        <v>66</v>
      </c>
      <c r="D60" s="13">
        <v>67</v>
      </c>
      <c r="E60" s="13">
        <v>69</v>
      </c>
      <c r="F60" s="13">
        <v>72</v>
      </c>
      <c r="G60" s="13">
        <v>73</v>
      </c>
      <c r="I60" s="13">
        <v>56</v>
      </c>
      <c r="J60" s="15" t="s">
        <v>120</v>
      </c>
      <c r="K60" s="13" t="s">
        <v>66</v>
      </c>
      <c r="L60" s="13">
        <v>11.57</v>
      </c>
      <c r="M60" s="13">
        <v>12.98</v>
      </c>
      <c r="N60" s="13">
        <v>14.03</v>
      </c>
      <c r="O60" s="13">
        <v>16.100000000000001</v>
      </c>
    </row>
    <row r="61" spans="1:15" x14ac:dyDescent="0.25">
      <c r="A61" s="13">
        <v>57</v>
      </c>
      <c r="B61" s="15" t="s">
        <v>121</v>
      </c>
      <c r="C61" s="13" t="s">
        <v>66</v>
      </c>
      <c r="D61" s="13">
        <v>58</v>
      </c>
      <c r="E61" s="13">
        <v>61</v>
      </c>
      <c r="F61" s="13">
        <v>64</v>
      </c>
      <c r="G61" s="13">
        <v>69</v>
      </c>
      <c r="I61" s="13">
        <v>57</v>
      </c>
      <c r="J61" s="15" t="s">
        <v>121</v>
      </c>
      <c r="K61" s="13" t="s">
        <v>66</v>
      </c>
      <c r="L61" s="13">
        <v>10.01</v>
      </c>
      <c r="M61" s="13">
        <v>11.19</v>
      </c>
      <c r="N61" s="13">
        <v>12.37</v>
      </c>
      <c r="O61" s="13">
        <v>14.4</v>
      </c>
    </row>
    <row r="62" spans="1:15" x14ac:dyDescent="0.25">
      <c r="A62" s="13">
        <v>58</v>
      </c>
      <c r="B62" s="15" t="s">
        <v>122</v>
      </c>
      <c r="C62" s="13" t="s">
        <v>66</v>
      </c>
      <c r="D62" s="13">
        <v>68</v>
      </c>
      <c r="E62" s="13">
        <v>70</v>
      </c>
      <c r="F62" s="13">
        <v>71</v>
      </c>
      <c r="G62" s="13">
        <v>72</v>
      </c>
      <c r="I62" s="13">
        <v>58</v>
      </c>
      <c r="J62" s="15" t="s">
        <v>122</v>
      </c>
      <c r="K62" s="13" t="s">
        <v>66</v>
      </c>
      <c r="L62" s="13">
        <v>16.2</v>
      </c>
      <c r="M62" s="13">
        <v>17.5</v>
      </c>
      <c r="N62" s="13">
        <v>19.45</v>
      </c>
      <c r="O62" s="13">
        <v>21.5</v>
      </c>
    </row>
    <row r="63" spans="1:15" x14ac:dyDescent="0.25">
      <c r="A63" s="13">
        <v>59</v>
      </c>
      <c r="B63" s="15" t="s">
        <v>123</v>
      </c>
      <c r="C63" s="13" t="s">
        <v>66</v>
      </c>
      <c r="D63" s="13">
        <v>75</v>
      </c>
      <c r="E63" s="13">
        <v>75</v>
      </c>
      <c r="F63" s="13">
        <v>75</v>
      </c>
      <c r="G63" s="13">
        <v>75</v>
      </c>
      <c r="I63" s="13">
        <v>59</v>
      </c>
      <c r="J63" s="15" t="s">
        <v>123</v>
      </c>
      <c r="K63" s="13" t="s">
        <v>66</v>
      </c>
      <c r="L63" s="13">
        <v>20.8</v>
      </c>
      <c r="M63" s="13">
        <v>22.34</v>
      </c>
      <c r="N63" s="13">
        <v>23.88</v>
      </c>
      <c r="O63" s="13">
        <v>25</v>
      </c>
    </row>
    <row r="64" spans="1:15" x14ac:dyDescent="0.25">
      <c r="A64" s="13">
        <v>60</v>
      </c>
      <c r="B64" s="15" t="s">
        <v>124</v>
      </c>
      <c r="C64" s="13" t="s">
        <v>66</v>
      </c>
      <c r="D64" s="13">
        <v>73</v>
      </c>
      <c r="E64" s="13">
        <v>74</v>
      </c>
      <c r="F64" s="13">
        <v>74</v>
      </c>
      <c r="G64" s="13">
        <v>74</v>
      </c>
      <c r="I64" s="13">
        <v>60</v>
      </c>
      <c r="J64" s="15" t="s">
        <v>124</v>
      </c>
      <c r="K64" s="13" t="s">
        <v>66</v>
      </c>
      <c r="L64" s="13">
        <v>15.47</v>
      </c>
      <c r="M64" s="13">
        <v>18.2</v>
      </c>
      <c r="N64" s="13">
        <v>20.02</v>
      </c>
      <c r="O64" s="13">
        <v>22</v>
      </c>
    </row>
    <row r="65" spans="1:15" x14ac:dyDescent="0.25">
      <c r="A65" s="13">
        <v>61</v>
      </c>
      <c r="B65" s="15" t="s">
        <v>125</v>
      </c>
      <c r="C65" s="13" t="s">
        <v>66</v>
      </c>
      <c r="D65" s="13">
        <v>62</v>
      </c>
      <c r="E65" s="13">
        <v>65</v>
      </c>
      <c r="F65" s="13">
        <v>68</v>
      </c>
      <c r="G65" s="13">
        <v>71</v>
      </c>
      <c r="I65" s="13">
        <v>61</v>
      </c>
      <c r="J65" s="15" t="s">
        <v>125</v>
      </c>
      <c r="K65" s="13" t="s">
        <v>66</v>
      </c>
      <c r="L65" s="13">
        <v>3.68</v>
      </c>
      <c r="M65" s="13">
        <v>4.59</v>
      </c>
      <c r="N65" s="13">
        <v>5.51</v>
      </c>
      <c r="O65" s="13">
        <v>8.5</v>
      </c>
    </row>
  </sheetData>
  <mergeCells count="2">
    <mergeCell ref="A1:G1"/>
    <mergeCell ref="I1:O1"/>
  </mergeCells>
  <pageMargins left="0.9055118110236221" right="0" top="0" bottom="0" header="0.31496062992125984" footer="0.31496062992125984"/>
  <pageSetup paperSize="9"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A59" sqref="A59"/>
    </sheetView>
  </sheetViews>
  <sheetFormatPr defaultColWidth="8.85546875" defaultRowHeight="15" x14ac:dyDescent="0.25"/>
  <cols>
    <col min="1" max="1" width="28.28515625" style="20" customWidth="1"/>
    <col min="2" max="2" width="21.28515625" style="20" customWidth="1"/>
    <col min="3" max="3" width="24" style="20" customWidth="1"/>
    <col min="4" max="4" width="23.28515625" style="20" customWidth="1"/>
    <col min="5" max="5" width="8.85546875" style="20"/>
    <col min="6" max="6" width="31.5703125" style="20" customWidth="1"/>
    <col min="7" max="7" width="19.5703125" style="20" customWidth="1"/>
    <col min="8" max="8" width="12.7109375" style="20" customWidth="1"/>
    <col min="9" max="16384" width="8.85546875" style="20"/>
  </cols>
  <sheetData>
    <row r="1" spans="1:10" ht="34.15" customHeight="1" x14ac:dyDescent="0.25">
      <c r="F1" s="79" t="s">
        <v>179</v>
      </c>
      <c r="G1" s="79"/>
      <c r="H1" s="79"/>
      <c r="I1" s="79"/>
      <c r="J1" s="79"/>
    </row>
    <row r="2" spans="1:10" ht="15.75" thickBot="1" x14ac:dyDescent="0.3">
      <c r="F2" s="21"/>
      <c r="G2" s="21"/>
      <c r="H2" s="21"/>
      <c r="I2" s="21"/>
      <c r="J2" s="21"/>
    </row>
    <row r="3" spans="1:10" ht="21" customHeight="1" thickBot="1" x14ac:dyDescent="0.3">
      <c r="A3" s="76" t="s">
        <v>1</v>
      </c>
      <c r="B3" s="73" t="s">
        <v>131</v>
      </c>
      <c r="C3" s="74"/>
      <c r="D3" s="74"/>
      <c r="F3" s="80" t="s">
        <v>168</v>
      </c>
      <c r="G3" s="80" t="s">
        <v>169</v>
      </c>
      <c r="H3" s="80" t="s">
        <v>170</v>
      </c>
      <c r="I3" s="81" t="s">
        <v>171</v>
      </c>
      <c r="J3" s="81" t="s">
        <v>172</v>
      </c>
    </row>
    <row r="4" spans="1:10" ht="18.600000000000001" customHeight="1" x14ac:dyDescent="0.25">
      <c r="A4" s="77"/>
      <c r="B4" s="73" t="s">
        <v>132</v>
      </c>
      <c r="C4" s="74"/>
      <c r="D4" s="75"/>
      <c r="F4" s="80"/>
      <c r="G4" s="80"/>
      <c r="H4" s="80"/>
      <c r="I4" s="81"/>
      <c r="J4" s="81"/>
    </row>
    <row r="5" spans="1:10" ht="117.6" customHeight="1" thickBot="1" x14ac:dyDescent="0.3">
      <c r="A5" s="78"/>
      <c r="B5" s="26" t="s">
        <v>133</v>
      </c>
      <c r="C5" s="27" t="s">
        <v>134</v>
      </c>
      <c r="D5" s="28" t="s">
        <v>135</v>
      </c>
      <c r="F5" s="80"/>
      <c r="G5" s="80"/>
      <c r="H5" s="80"/>
      <c r="I5" s="81"/>
      <c r="J5" s="81"/>
    </row>
    <row r="6" spans="1:10" ht="15.75" thickBot="1" x14ac:dyDescent="0.3">
      <c r="A6" s="29">
        <v>1</v>
      </c>
      <c r="B6" s="30">
        <v>2</v>
      </c>
      <c r="C6" s="31">
        <v>3</v>
      </c>
      <c r="D6" s="32">
        <v>4</v>
      </c>
      <c r="F6" s="54" t="s">
        <v>2</v>
      </c>
      <c r="G6" s="55">
        <v>10330</v>
      </c>
      <c r="H6" s="55"/>
      <c r="I6" s="56">
        <v>71.73</v>
      </c>
      <c r="J6" s="56">
        <v>95.64</v>
      </c>
    </row>
    <row r="7" spans="1:10" x14ac:dyDescent="0.25">
      <c r="A7" s="33" t="s">
        <v>65</v>
      </c>
      <c r="B7" s="34">
        <v>5490.7</v>
      </c>
      <c r="C7" s="35">
        <v>16.7</v>
      </c>
      <c r="D7" s="36">
        <v>36531.603459747173</v>
      </c>
      <c r="F7" s="57" t="s">
        <v>3</v>
      </c>
      <c r="G7" s="58">
        <v>8000</v>
      </c>
      <c r="H7" s="58">
        <v>13120</v>
      </c>
      <c r="I7" s="59">
        <v>110.62</v>
      </c>
      <c r="J7" s="59">
        <v>111.07</v>
      </c>
    </row>
    <row r="8" spans="1:10" x14ac:dyDescent="0.25">
      <c r="A8" s="37" t="s">
        <v>136</v>
      </c>
      <c r="B8" s="38">
        <v>0</v>
      </c>
      <c r="C8" s="39">
        <v>0</v>
      </c>
      <c r="D8" s="36" t="e">
        <v>#DIV/0!</v>
      </c>
      <c r="F8" s="57" t="s">
        <v>4</v>
      </c>
      <c r="G8" s="58">
        <v>7970</v>
      </c>
      <c r="H8" s="58"/>
      <c r="I8" s="59">
        <v>110.64</v>
      </c>
      <c r="J8" s="59">
        <v>110.64</v>
      </c>
    </row>
    <row r="9" spans="1:10" x14ac:dyDescent="0.25">
      <c r="A9" s="37" t="s">
        <v>137</v>
      </c>
      <c r="B9" s="38">
        <v>3872.1000000000004</v>
      </c>
      <c r="C9" s="39">
        <v>12.111111111111111</v>
      </c>
      <c r="D9" s="36">
        <v>35523.853211009184</v>
      </c>
      <c r="F9" s="57" t="s">
        <v>5</v>
      </c>
      <c r="G9" s="58">
        <v>13880</v>
      </c>
      <c r="H9" s="58"/>
      <c r="I9" s="59">
        <v>92.83</v>
      </c>
      <c r="J9" s="59">
        <v>96.36</v>
      </c>
    </row>
    <row r="10" spans="1:10" x14ac:dyDescent="0.25">
      <c r="A10" s="37" t="s">
        <v>138</v>
      </c>
      <c r="B10" s="38">
        <v>6518.5</v>
      </c>
      <c r="C10" s="39">
        <v>17.444444444444446</v>
      </c>
      <c r="D10" s="36">
        <v>41519.108280254768</v>
      </c>
      <c r="F10" s="57" t="s">
        <v>6</v>
      </c>
      <c r="G10" s="58">
        <v>12070</v>
      </c>
      <c r="H10" s="58"/>
      <c r="I10" s="59">
        <v>107.53</v>
      </c>
      <c r="J10" s="59">
        <v>111.73</v>
      </c>
    </row>
    <row r="11" spans="1:10" x14ac:dyDescent="0.25">
      <c r="A11" s="37" t="s">
        <v>139</v>
      </c>
      <c r="B11" s="38">
        <v>1735.7</v>
      </c>
      <c r="C11" s="39">
        <v>4.8</v>
      </c>
      <c r="D11" s="36">
        <v>40178.240740740737</v>
      </c>
      <c r="F11" s="57" t="s">
        <v>7</v>
      </c>
      <c r="G11" s="58">
        <v>20620</v>
      </c>
      <c r="H11" s="58"/>
      <c r="I11" s="59">
        <v>142.66</v>
      </c>
      <c r="J11" s="59">
        <v>143.13999999999999</v>
      </c>
    </row>
    <row r="12" spans="1:10" x14ac:dyDescent="0.25">
      <c r="A12" s="37" t="s">
        <v>140</v>
      </c>
      <c r="B12" s="38">
        <v>0</v>
      </c>
      <c r="C12" s="39">
        <v>0</v>
      </c>
      <c r="D12" s="36" t="e">
        <v>#DIV/0!</v>
      </c>
      <c r="F12" s="60" t="s">
        <v>8</v>
      </c>
      <c r="G12" s="58">
        <v>9170</v>
      </c>
      <c r="H12" s="58"/>
      <c r="I12" s="59">
        <v>127.12</v>
      </c>
      <c r="J12" s="59">
        <v>127.31</v>
      </c>
    </row>
    <row r="13" spans="1:10" x14ac:dyDescent="0.25">
      <c r="A13" s="37" t="s">
        <v>141</v>
      </c>
      <c r="B13" s="40">
        <v>12268.099999999999</v>
      </c>
      <c r="C13" s="41">
        <v>30.644444444444446</v>
      </c>
      <c r="D13" s="42">
        <v>44481.870920957212</v>
      </c>
      <c r="F13" s="57" t="s">
        <v>9</v>
      </c>
      <c r="G13" s="58">
        <v>6680</v>
      </c>
      <c r="H13" s="58"/>
      <c r="I13" s="59">
        <v>91.82</v>
      </c>
      <c r="J13" s="59">
        <v>92.7</v>
      </c>
    </row>
    <row r="14" spans="1:10" x14ac:dyDescent="0.25">
      <c r="A14" s="37" t="s">
        <v>74</v>
      </c>
      <c r="B14" s="38">
        <v>2397.6</v>
      </c>
      <c r="C14" s="39">
        <v>7.3</v>
      </c>
      <c r="D14" s="36">
        <v>36493.150684931505</v>
      </c>
      <c r="F14" s="57" t="s">
        <v>10</v>
      </c>
      <c r="G14" s="58">
        <v>4790</v>
      </c>
      <c r="H14" s="58"/>
      <c r="I14" s="59">
        <v>59.63</v>
      </c>
      <c r="J14" s="59">
        <v>66.41</v>
      </c>
    </row>
    <row r="15" spans="1:10" x14ac:dyDescent="0.25">
      <c r="A15" s="37" t="s">
        <v>75</v>
      </c>
      <c r="B15" s="38">
        <v>1800.7</v>
      </c>
      <c r="C15" s="39">
        <v>4.9000000000000004</v>
      </c>
      <c r="D15" s="36">
        <v>40832.199546485266</v>
      </c>
      <c r="F15" s="57" t="s">
        <v>11</v>
      </c>
      <c r="G15" s="58">
        <v>12160</v>
      </c>
      <c r="H15" s="58">
        <v>15130</v>
      </c>
      <c r="I15" s="59">
        <v>82.65</v>
      </c>
      <c r="J15" s="59">
        <v>84.38</v>
      </c>
    </row>
    <row r="16" spans="1:10" x14ac:dyDescent="0.25">
      <c r="A16" s="37" t="s">
        <v>142</v>
      </c>
      <c r="B16" s="40">
        <v>14636.8</v>
      </c>
      <c r="C16" s="41">
        <v>34.6</v>
      </c>
      <c r="D16" s="42">
        <v>47003.211303789336</v>
      </c>
      <c r="F16" s="57" t="s">
        <v>12</v>
      </c>
      <c r="G16" s="58">
        <v>16280</v>
      </c>
      <c r="H16" s="58"/>
      <c r="I16" s="59">
        <v>206.99</v>
      </c>
      <c r="J16" s="59">
        <v>226.11</v>
      </c>
    </row>
    <row r="17" spans="1:10" x14ac:dyDescent="0.25">
      <c r="A17" s="37" t="s">
        <v>143</v>
      </c>
      <c r="B17" s="40">
        <v>3033.3</v>
      </c>
      <c r="C17" s="41">
        <v>6.8</v>
      </c>
      <c r="D17" s="42">
        <v>49563.725490196084</v>
      </c>
      <c r="F17" s="57" t="s">
        <v>13</v>
      </c>
      <c r="G17" s="58">
        <v>8860</v>
      </c>
      <c r="H17" s="58"/>
      <c r="I17" s="59">
        <v>135.72999999999999</v>
      </c>
      <c r="J17" s="59">
        <v>135.72999999999999</v>
      </c>
    </row>
    <row r="18" spans="1:10" x14ac:dyDescent="0.25">
      <c r="A18" s="37" t="s">
        <v>144</v>
      </c>
      <c r="B18" s="40">
        <v>4591.3</v>
      </c>
      <c r="C18" s="41">
        <v>11.777777777777779</v>
      </c>
      <c r="D18" s="42">
        <v>43314.150943396227</v>
      </c>
      <c r="F18" s="57" t="s">
        <v>14</v>
      </c>
      <c r="G18" s="58">
        <v>15690</v>
      </c>
      <c r="H18" s="58"/>
      <c r="I18" s="59">
        <v>107.07</v>
      </c>
      <c r="J18" s="59">
        <v>108.94</v>
      </c>
    </row>
    <row r="19" spans="1:10" x14ac:dyDescent="0.25">
      <c r="A19" s="37" t="s">
        <v>145</v>
      </c>
      <c r="B19" s="40">
        <v>10746.9</v>
      </c>
      <c r="C19" s="41">
        <v>32.299999999999997</v>
      </c>
      <c r="D19" s="42">
        <v>36969.040247678015</v>
      </c>
      <c r="F19" s="57" t="s">
        <v>15</v>
      </c>
      <c r="G19" s="58">
        <v>5700</v>
      </c>
      <c r="H19" s="58"/>
      <c r="I19" s="59">
        <v>56.6</v>
      </c>
      <c r="J19" s="59">
        <v>83.79</v>
      </c>
    </row>
    <row r="20" spans="1:10" x14ac:dyDescent="0.25">
      <c r="A20" s="37" t="s">
        <v>146</v>
      </c>
      <c r="B20" s="40">
        <v>3280.3</v>
      </c>
      <c r="C20" s="41">
        <v>8.3000000000000007</v>
      </c>
      <c r="D20" s="42">
        <v>43912.985274431056</v>
      </c>
      <c r="F20" s="57" t="s">
        <v>16</v>
      </c>
      <c r="G20" s="58">
        <v>13250</v>
      </c>
      <c r="H20" s="58"/>
      <c r="I20" s="59">
        <v>181.18</v>
      </c>
      <c r="J20" s="59">
        <v>183.8</v>
      </c>
    </row>
    <row r="21" spans="1:10" x14ac:dyDescent="0.25">
      <c r="A21" s="37" t="s">
        <v>147</v>
      </c>
      <c r="B21" s="40">
        <v>18613.8</v>
      </c>
      <c r="C21" s="41">
        <v>59</v>
      </c>
      <c r="D21" s="42">
        <v>35054.237288135591</v>
      </c>
      <c r="F21" s="57" t="s">
        <v>17</v>
      </c>
      <c r="G21" s="58">
        <v>13130</v>
      </c>
      <c r="H21" s="58">
        <v>13390</v>
      </c>
      <c r="I21" s="59">
        <v>178</v>
      </c>
      <c r="J21" s="59">
        <v>182.29</v>
      </c>
    </row>
    <row r="22" spans="1:10" x14ac:dyDescent="0.25">
      <c r="A22" s="37" t="s">
        <v>148</v>
      </c>
      <c r="B22" s="40">
        <v>25507.217000000001</v>
      </c>
      <c r="C22" s="41">
        <v>63.699999999999996</v>
      </c>
      <c r="D22" s="42">
        <v>44491.918716204433</v>
      </c>
      <c r="F22" s="57" t="s">
        <v>18</v>
      </c>
      <c r="G22" s="58">
        <v>20680</v>
      </c>
      <c r="H22" s="58"/>
      <c r="I22" s="59">
        <v>120.89</v>
      </c>
      <c r="J22" s="59">
        <v>169.5</v>
      </c>
    </row>
    <row r="23" spans="1:10" x14ac:dyDescent="0.25">
      <c r="A23" s="37" t="s">
        <v>149</v>
      </c>
      <c r="B23" s="40">
        <v>15100.300000000001</v>
      </c>
      <c r="C23" s="41">
        <v>40</v>
      </c>
      <c r="D23" s="42">
        <v>41945.277777777781</v>
      </c>
      <c r="F23" s="57" t="s">
        <v>19</v>
      </c>
      <c r="G23" s="58">
        <v>7810</v>
      </c>
      <c r="H23" s="58"/>
      <c r="I23" s="59">
        <v>107.97</v>
      </c>
      <c r="J23" s="59">
        <v>107.97</v>
      </c>
    </row>
    <row r="24" spans="1:10" x14ac:dyDescent="0.25">
      <c r="A24" s="37" t="s">
        <v>150</v>
      </c>
      <c r="B24" s="40">
        <v>209463.93473999997</v>
      </c>
      <c r="C24" s="41">
        <v>469.2</v>
      </c>
      <c r="D24" s="42">
        <v>49603.091489059378</v>
      </c>
      <c r="F24" s="57" t="s">
        <v>20</v>
      </c>
      <c r="G24" s="58">
        <v>18930</v>
      </c>
      <c r="H24" s="58"/>
      <c r="I24" s="59">
        <v>83</v>
      </c>
      <c r="J24" s="59">
        <v>83</v>
      </c>
    </row>
    <row r="25" spans="1:10" x14ac:dyDescent="0.25">
      <c r="A25" s="37" t="s">
        <v>151</v>
      </c>
      <c r="B25" s="40">
        <v>7435.6840000000002</v>
      </c>
      <c r="C25" s="41">
        <v>19</v>
      </c>
      <c r="D25" s="42">
        <v>43483.532163742697</v>
      </c>
      <c r="F25" s="57" t="s">
        <v>21</v>
      </c>
      <c r="G25" s="58">
        <v>11310</v>
      </c>
      <c r="H25" s="58"/>
      <c r="I25" s="59">
        <v>70.61</v>
      </c>
      <c r="J25" s="59">
        <v>71.819999999999993</v>
      </c>
    </row>
    <row r="26" spans="1:10" x14ac:dyDescent="0.25">
      <c r="A26" s="37" t="s">
        <v>152</v>
      </c>
      <c r="B26" s="40">
        <v>20626.8</v>
      </c>
      <c r="C26" s="41">
        <v>54.8</v>
      </c>
      <c r="D26" s="42">
        <v>41822.384428223842</v>
      </c>
      <c r="F26" s="57" t="s">
        <v>22</v>
      </c>
      <c r="G26" s="58">
        <v>10360</v>
      </c>
      <c r="H26" s="58"/>
      <c r="I26" s="59">
        <v>121.31</v>
      </c>
      <c r="J26" s="59">
        <v>143.76</v>
      </c>
    </row>
    <row r="27" spans="1:10" x14ac:dyDescent="0.25">
      <c r="A27" s="37" t="s">
        <v>153</v>
      </c>
      <c r="B27" s="40">
        <v>7248.6</v>
      </c>
      <c r="C27" s="41">
        <v>25.1</v>
      </c>
      <c r="D27" s="42">
        <v>32087.649402390442</v>
      </c>
      <c r="F27" s="57" t="s">
        <v>23</v>
      </c>
      <c r="G27" s="58">
        <v>11170</v>
      </c>
      <c r="H27" s="58"/>
      <c r="I27" s="59">
        <v>77.53</v>
      </c>
      <c r="J27" s="59">
        <v>77.53</v>
      </c>
    </row>
    <row r="28" spans="1:10" x14ac:dyDescent="0.25">
      <c r="A28" s="37" t="s">
        <v>154</v>
      </c>
      <c r="B28" s="40">
        <v>218549.80000000002</v>
      </c>
      <c r="C28" s="41">
        <v>232</v>
      </c>
      <c r="D28" s="42">
        <v>104669.44444444445</v>
      </c>
      <c r="F28" s="57" t="s">
        <v>24</v>
      </c>
      <c r="G28" s="58">
        <v>8500</v>
      </c>
      <c r="H28" s="58"/>
      <c r="I28" s="59">
        <v>117.97</v>
      </c>
      <c r="J28" s="59">
        <v>117.97</v>
      </c>
    </row>
    <row r="29" spans="1:10" x14ac:dyDescent="0.25">
      <c r="A29" s="37" t="s">
        <v>155</v>
      </c>
      <c r="B29" s="40">
        <v>7296.7999999999993</v>
      </c>
      <c r="C29" s="41">
        <v>16.7</v>
      </c>
      <c r="D29" s="42">
        <v>48548.236859614102</v>
      </c>
      <c r="F29" s="57" t="s">
        <v>25</v>
      </c>
      <c r="G29" s="58">
        <v>16740</v>
      </c>
      <c r="H29" s="58"/>
      <c r="I29" s="59">
        <v>130.19999999999999</v>
      </c>
      <c r="J29" s="59">
        <v>139.41999999999999</v>
      </c>
    </row>
    <row r="30" spans="1:10" x14ac:dyDescent="0.25">
      <c r="A30" s="37" t="s">
        <v>156</v>
      </c>
      <c r="B30" s="40">
        <v>12720.5</v>
      </c>
      <c r="C30" s="41">
        <v>40.700000000000003</v>
      </c>
      <c r="D30" s="42">
        <v>34726.999726999718</v>
      </c>
      <c r="F30" s="57" t="s">
        <v>26</v>
      </c>
      <c r="G30" s="58">
        <v>15930</v>
      </c>
      <c r="H30" s="58"/>
      <c r="I30" s="59">
        <v>108.6</v>
      </c>
      <c r="J30" s="59">
        <v>112.92</v>
      </c>
    </row>
    <row r="31" spans="1:10" x14ac:dyDescent="0.25">
      <c r="A31" s="37" t="s">
        <v>77</v>
      </c>
      <c r="B31" s="40">
        <v>5945.8</v>
      </c>
      <c r="C31" s="41">
        <v>17</v>
      </c>
      <c r="D31" s="42">
        <v>38861.43790849673</v>
      </c>
      <c r="F31" s="57" t="s">
        <v>27</v>
      </c>
      <c r="G31" s="58">
        <v>18510</v>
      </c>
      <c r="H31" s="58"/>
      <c r="I31" s="59">
        <v>79.099999999999994</v>
      </c>
      <c r="J31" s="59">
        <v>79.099999999999994</v>
      </c>
    </row>
    <row r="32" spans="1:10" x14ac:dyDescent="0.25">
      <c r="A32" s="37" t="s">
        <v>79</v>
      </c>
      <c r="B32" s="40">
        <v>5012.5</v>
      </c>
      <c r="C32" s="41">
        <v>12</v>
      </c>
      <c r="D32" s="42">
        <v>46412.037037037036</v>
      </c>
      <c r="F32" s="57" t="s">
        <v>28</v>
      </c>
      <c r="G32" s="58">
        <v>12870</v>
      </c>
      <c r="H32" s="58"/>
      <c r="I32" s="59">
        <v>83.96</v>
      </c>
      <c r="J32" s="59">
        <v>89.34</v>
      </c>
    </row>
    <row r="33" spans="1:10" x14ac:dyDescent="0.25">
      <c r="A33" s="37" t="s">
        <v>81</v>
      </c>
      <c r="B33" s="38">
        <v>0</v>
      </c>
      <c r="C33" s="39">
        <v>0</v>
      </c>
      <c r="D33" s="42" t="e">
        <v>#DIV/0!</v>
      </c>
      <c r="F33" s="57" t="s">
        <v>29</v>
      </c>
      <c r="G33" s="58">
        <v>7850</v>
      </c>
      <c r="H33" s="58"/>
      <c r="I33" s="59">
        <v>60.42</v>
      </c>
      <c r="J33" s="59">
        <v>76.94</v>
      </c>
    </row>
    <row r="34" spans="1:10" x14ac:dyDescent="0.25">
      <c r="A34" s="37" t="s">
        <v>82</v>
      </c>
      <c r="B34" s="40">
        <v>9348.5</v>
      </c>
      <c r="C34" s="41">
        <v>29.799999999999997</v>
      </c>
      <c r="D34" s="42">
        <v>34856.45041014169</v>
      </c>
      <c r="F34" s="57" t="s">
        <v>30</v>
      </c>
      <c r="G34" s="58">
        <v>8500</v>
      </c>
      <c r="H34" s="58"/>
      <c r="I34" s="59">
        <v>117.99</v>
      </c>
      <c r="J34" s="59">
        <v>117.99</v>
      </c>
    </row>
    <row r="35" spans="1:10" x14ac:dyDescent="0.25">
      <c r="A35" s="37" t="s">
        <v>85</v>
      </c>
      <c r="B35" s="40">
        <v>3339.2</v>
      </c>
      <c r="C35" s="41">
        <v>10</v>
      </c>
      <c r="D35" s="42">
        <v>37102.222222222219</v>
      </c>
      <c r="F35" s="57" t="s">
        <v>31</v>
      </c>
      <c r="G35" s="58">
        <v>19930</v>
      </c>
      <c r="H35" s="58">
        <v>20130</v>
      </c>
      <c r="I35" s="59">
        <v>137.18</v>
      </c>
      <c r="J35" s="59">
        <v>138.34</v>
      </c>
    </row>
    <row r="36" spans="1:10" x14ac:dyDescent="0.25">
      <c r="A36" s="37" t="s">
        <v>86</v>
      </c>
      <c r="B36" s="40">
        <v>1561.95</v>
      </c>
      <c r="C36" s="41">
        <v>4</v>
      </c>
      <c r="D36" s="42">
        <v>43387.5</v>
      </c>
      <c r="F36" s="57" t="s">
        <v>32</v>
      </c>
      <c r="G36" s="58">
        <v>15750</v>
      </c>
      <c r="H36" s="58"/>
      <c r="I36" s="59">
        <v>108.02</v>
      </c>
      <c r="J36" s="59">
        <v>109.33</v>
      </c>
    </row>
    <row r="37" spans="1:10" x14ac:dyDescent="0.25">
      <c r="A37" s="37" t="s">
        <v>87</v>
      </c>
      <c r="B37" s="40">
        <v>2362.3000000000002</v>
      </c>
      <c r="C37" s="41">
        <v>6.2</v>
      </c>
      <c r="D37" s="42">
        <v>42335.125448028673</v>
      </c>
      <c r="F37" s="57" t="s">
        <v>33</v>
      </c>
      <c r="G37" s="58">
        <v>4130</v>
      </c>
      <c r="H37" s="58"/>
      <c r="I37" s="59">
        <v>57.02</v>
      </c>
      <c r="J37" s="59">
        <v>57.32</v>
      </c>
    </row>
    <row r="38" spans="1:10" x14ac:dyDescent="0.25">
      <c r="A38" s="37" t="s">
        <v>88</v>
      </c>
      <c r="B38" s="40">
        <v>2503.0700000000002</v>
      </c>
      <c r="C38" s="41">
        <v>7.3</v>
      </c>
      <c r="D38" s="42">
        <v>38098.47792998478</v>
      </c>
      <c r="F38" s="57" t="s">
        <v>34</v>
      </c>
      <c r="G38" s="58">
        <v>12010</v>
      </c>
      <c r="H38" s="58"/>
      <c r="I38" s="59">
        <v>68.7</v>
      </c>
      <c r="J38" s="59">
        <v>94.54</v>
      </c>
    </row>
    <row r="39" spans="1:10" x14ac:dyDescent="0.25">
      <c r="A39" s="37" t="s">
        <v>90</v>
      </c>
      <c r="B39" s="40">
        <v>6718.2000000000007</v>
      </c>
      <c r="C39" s="41">
        <v>20.3</v>
      </c>
      <c r="D39" s="42">
        <v>36771.756978653531</v>
      </c>
      <c r="F39" s="57" t="s">
        <v>35</v>
      </c>
      <c r="G39" s="58">
        <v>8280</v>
      </c>
      <c r="H39" s="58"/>
      <c r="I39" s="59">
        <v>115</v>
      </c>
      <c r="J39" s="59">
        <v>115</v>
      </c>
    </row>
    <row r="40" spans="1:10" x14ac:dyDescent="0.25">
      <c r="A40" s="37" t="s">
        <v>91</v>
      </c>
      <c r="B40" s="40">
        <v>10940.8</v>
      </c>
      <c r="C40" s="41">
        <v>30.900000000000002</v>
      </c>
      <c r="D40" s="42">
        <v>39341.244156778128</v>
      </c>
      <c r="F40" s="57" t="s">
        <v>36</v>
      </c>
      <c r="G40" s="58">
        <v>10980</v>
      </c>
      <c r="H40" s="58"/>
      <c r="I40" s="59">
        <v>76.209999999999994</v>
      </c>
      <c r="J40" s="59">
        <v>76.209999999999994</v>
      </c>
    </row>
    <row r="41" spans="1:10" x14ac:dyDescent="0.25">
      <c r="A41" s="37" t="s">
        <v>93</v>
      </c>
      <c r="B41" s="40">
        <v>14250.27</v>
      </c>
      <c r="C41" s="41">
        <v>27</v>
      </c>
      <c r="D41" s="42">
        <v>58643.08641975309</v>
      </c>
      <c r="F41" s="57" t="s">
        <v>37</v>
      </c>
      <c r="G41" s="58">
        <v>13260</v>
      </c>
      <c r="H41" s="58"/>
      <c r="I41" s="59">
        <v>122.74</v>
      </c>
      <c r="J41" s="59">
        <v>122.74</v>
      </c>
    </row>
    <row r="42" spans="1:10" x14ac:dyDescent="0.25">
      <c r="A42" s="37" t="s">
        <v>94</v>
      </c>
      <c r="B42" s="38">
        <v>0</v>
      </c>
      <c r="C42" s="39">
        <v>0</v>
      </c>
      <c r="D42" s="42" t="e">
        <v>#DIV/0!</v>
      </c>
      <c r="F42" s="57" t="s">
        <v>38</v>
      </c>
      <c r="G42" s="58">
        <v>9120</v>
      </c>
      <c r="H42" s="58"/>
      <c r="I42" s="59">
        <v>124.72</v>
      </c>
      <c r="J42" s="59">
        <v>126.54</v>
      </c>
    </row>
    <row r="43" spans="1:10" x14ac:dyDescent="0.25">
      <c r="A43" s="37" t="s">
        <v>95</v>
      </c>
      <c r="B43" s="40">
        <v>5091.3999999999996</v>
      </c>
      <c r="C43" s="41">
        <v>13.3</v>
      </c>
      <c r="D43" s="42">
        <v>42534.670008354209</v>
      </c>
      <c r="F43" s="57" t="s">
        <v>39</v>
      </c>
      <c r="G43" s="58">
        <v>11820</v>
      </c>
      <c r="H43" s="58"/>
      <c r="I43" s="59">
        <v>82.08</v>
      </c>
      <c r="J43" s="59">
        <v>82.08</v>
      </c>
    </row>
    <row r="44" spans="1:10" x14ac:dyDescent="0.25">
      <c r="A44" s="37" t="s">
        <v>97</v>
      </c>
      <c r="B44" s="40">
        <v>12207.7</v>
      </c>
      <c r="C44" s="41">
        <v>34.5</v>
      </c>
      <c r="D44" s="42">
        <v>39316.264090177137</v>
      </c>
      <c r="F44" s="57" t="s">
        <v>40</v>
      </c>
      <c r="G44" s="58">
        <v>14830</v>
      </c>
      <c r="H44" s="58"/>
      <c r="I44" s="59">
        <v>89.55</v>
      </c>
      <c r="J44" s="59">
        <v>102.92</v>
      </c>
    </row>
    <row r="45" spans="1:10" x14ac:dyDescent="0.25">
      <c r="A45" s="37" t="s">
        <v>99</v>
      </c>
      <c r="B45" s="40">
        <v>2139.8000000000002</v>
      </c>
      <c r="C45" s="41">
        <v>6</v>
      </c>
      <c r="D45" s="42">
        <v>39625.925925925934</v>
      </c>
      <c r="F45" s="57" t="s">
        <v>41</v>
      </c>
      <c r="G45" s="58">
        <v>9110</v>
      </c>
      <c r="H45" s="58"/>
      <c r="I45" s="59">
        <v>50.88</v>
      </c>
      <c r="J45" s="59">
        <v>79.88</v>
      </c>
    </row>
    <row r="46" spans="1:10" x14ac:dyDescent="0.25">
      <c r="A46" s="37" t="s">
        <v>101</v>
      </c>
      <c r="B46" s="40">
        <v>0</v>
      </c>
      <c r="C46" s="41">
        <v>0</v>
      </c>
      <c r="D46" s="42" t="e">
        <v>#DIV/0!</v>
      </c>
      <c r="F46" s="57" t="s">
        <v>42</v>
      </c>
      <c r="G46" s="58">
        <v>11540</v>
      </c>
      <c r="H46" s="58"/>
      <c r="I46" s="59">
        <v>80.08</v>
      </c>
      <c r="J46" s="59">
        <v>80.08</v>
      </c>
    </row>
    <row r="47" spans="1:10" x14ac:dyDescent="0.25">
      <c r="A47" s="37" t="s">
        <v>102</v>
      </c>
      <c r="B47" s="40">
        <v>1992.3</v>
      </c>
      <c r="C47" s="41">
        <v>4.5999999999999996</v>
      </c>
      <c r="D47" s="42">
        <v>48123.188405797104</v>
      </c>
      <c r="F47" s="57" t="s">
        <v>43</v>
      </c>
      <c r="G47" s="58">
        <v>7170</v>
      </c>
      <c r="H47" s="58"/>
      <c r="I47" s="59">
        <v>72.400000000000006</v>
      </c>
      <c r="J47" s="59">
        <v>72.400000000000006</v>
      </c>
    </row>
    <row r="48" spans="1:10" x14ac:dyDescent="0.25">
      <c r="A48" s="37" t="s">
        <v>104</v>
      </c>
      <c r="B48" s="38">
        <v>7779.9</v>
      </c>
      <c r="C48" s="39">
        <v>22.4</v>
      </c>
      <c r="D48" s="36">
        <v>38590.773809523809</v>
      </c>
      <c r="F48" s="57" t="s">
        <v>44</v>
      </c>
      <c r="G48" s="61">
        <v>15820</v>
      </c>
      <c r="H48" s="61"/>
      <c r="I48" s="62">
        <v>73.13</v>
      </c>
      <c r="J48" s="62">
        <v>87.84</v>
      </c>
    </row>
    <row r="49" spans="1:10" x14ac:dyDescent="0.25">
      <c r="A49" s="37" t="s">
        <v>157</v>
      </c>
      <c r="B49" s="38">
        <v>3406.5</v>
      </c>
      <c r="C49" s="39">
        <v>9.6</v>
      </c>
      <c r="D49" s="36">
        <v>39427.083333333336</v>
      </c>
      <c r="F49" s="57" t="s">
        <v>45</v>
      </c>
      <c r="G49" s="63">
        <v>10770</v>
      </c>
      <c r="H49" s="63"/>
      <c r="I49" s="62">
        <v>74.59</v>
      </c>
      <c r="J49" s="62">
        <v>74.75</v>
      </c>
    </row>
    <row r="50" spans="1:10" x14ac:dyDescent="0.25">
      <c r="A50" s="37" t="s">
        <v>158</v>
      </c>
      <c r="B50" s="38">
        <v>2904.7999999999997</v>
      </c>
      <c r="C50" s="39">
        <v>9</v>
      </c>
      <c r="D50" s="36">
        <v>35861.728395061727</v>
      </c>
      <c r="F50" s="57" t="s">
        <v>46</v>
      </c>
      <c r="G50" s="61">
        <v>9260</v>
      </c>
      <c r="H50" s="61"/>
      <c r="I50" s="62">
        <v>128.6</v>
      </c>
      <c r="J50" s="62">
        <v>128.6</v>
      </c>
    </row>
    <row r="51" spans="1:10" x14ac:dyDescent="0.25">
      <c r="A51" s="37" t="s">
        <v>108</v>
      </c>
      <c r="B51" s="38">
        <v>1093.2</v>
      </c>
      <c r="C51" s="39">
        <v>3</v>
      </c>
      <c r="D51" s="36">
        <v>40488.888888888898</v>
      </c>
      <c r="F51" s="57" t="s">
        <v>47</v>
      </c>
      <c r="G51" s="61">
        <v>24670</v>
      </c>
      <c r="H51" s="61"/>
      <c r="I51" s="62">
        <v>176.15</v>
      </c>
      <c r="J51" s="62">
        <v>176.15</v>
      </c>
    </row>
    <row r="52" spans="1:10" x14ac:dyDescent="0.25">
      <c r="A52" s="43" t="s">
        <v>159</v>
      </c>
      <c r="B52" s="38">
        <v>1402.6</v>
      </c>
      <c r="C52" s="39">
        <v>4.83</v>
      </c>
      <c r="D52" s="36">
        <v>32265.93052680009</v>
      </c>
      <c r="F52" s="57" t="s">
        <v>48</v>
      </c>
      <c r="G52" s="61">
        <v>12770</v>
      </c>
      <c r="H52" s="61"/>
      <c r="I52" s="62">
        <v>177.32</v>
      </c>
      <c r="J52" s="62">
        <v>177.32</v>
      </c>
    </row>
    <row r="53" spans="1:10" x14ac:dyDescent="0.25">
      <c r="A53" s="37" t="s">
        <v>160</v>
      </c>
      <c r="B53" s="38">
        <v>0</v>
      </c>
      <c r="C53" s="39">
        <v>0</v>
      </c>
      <c r="D53" s="36" t="e">
        <v>#DIV/0!</v>
      </c>
      <c r="F53" s="57" t="s">
        <v>173</v>
      </c>
      <c r="G53" s="63">
        <v>9860</v>
      </c>
      <c r="H53" s="63"/>
      <c r="I53" s="62">
        <v>111.69</v>
      </c>
      <c r="J53" s="62">
        <v>111.69</v>
      </c>
    </row>
    <row r="54" spans="1:10" x14ac:dyDescent="0.25">
      <c r="A54" s="37" t="s">
        <v>161</v>
      </c>
      <c r="B54" s="38">
        <v>5537.4</v>
      </c>
      <c r="C54" s="39">
        <v>14.2</v>
      </c>
      <c r="D54" s="36">
        <v>43328.638497652573</v>
      </c>
      <c r="F54" s="57" t="s">
        <v>50</v>
      </c>
      <c r="G54" s="61">
        <v>8810</v>
      </c>
      <c r="H54" s="61"/>
      <c r="I54" s="62">
        <v>60.46</v>
      </c>
      <c r="J54" s="62">
        <v>61.18</v>
      </c>
    </row>
    <row r="55" spans="1:10" x14ac:dyDescent="0.25">
      <c r="A55" s="37" t="s">
        <v>110</v>
      </c>
      <c r="B55" s="38">
        <v>3429.8</v>
      </c>
      <c r="C55" s="39">
        <v>10.5</v>
      </c>
      <c r="D55" s="36">
        <v>36294.179894179899</v>
      </c>
      <c r="F55" s="57" t="s">
        <v>51</v>
      </c>
      <c r="G55" s="61">
        <v>17510</v>
      </c>
      <c r="H55" s="61"/>
      <c r="I55" s="62">
        <v>121.59</v>
      </c>
      <c r="J55" s="62">
        <v>121.59</v>
      </c>
    </row>
    <row r="56" spans="1:10" x14ac:dyDescent="0.25">
      <c r="A56" s="37" t="s">
        <v>111</v>
      </c>
      <c r="B56" s="38">
        <v>1562.3</v>
      </c>
      <c r="C56" s="39">
        <v>4.9000000000000004</v>
      </c>
      <c r="D56" s="36">
        <v>35426.303854875281</v>
      </c>
      <c r="F56" s="57" t="s">
        <v>52</v>
      </c>
      <c r="G56" s="61">
        <v>25740</v>
      </c>
      <c r="H56" s="61"/>
      <c r="I56" s="62">
        <v>153.16999999999999</v>
      </c>
      <c r="J56" s="62">
        <v>189.21</v>
      </c>
    </row>
    <row r="57" spans="1:10" x14ac:dyDescent="0.25">
      <c r="A57" s="37" t="s">
        <v>112</v>
      </c>
      <c r="B57" s="38">
        <v>17933</v>
      </c>
      <c r="C57" s="39">
        <v>26.563333333333333</v>
      </c>
      <c r="D57" s="36">
        <v>75011.502907098329</v>
      </c>
      <c r="F57" s="57" t="s">
        <v>53</v>
      </c>
      <c r="G57" s="61">
        <v>18060</v>
      </c>
      <c r="H57" s="61"/>
      <c r="I57" s="62">
        <v>77.16</v>
      </c>
      <c r="J57" s="62">
        <v>77.16</v>
      </c>
    </row>
    <row r="58" spans="1:10" ht="28.9" customHeight="1" x14ac:dyDescent="0.25">
      <c r="A58" s="37" t="s">
        <v>115</v>
      </c>
      <c r="B58" s="38">
        <v>2403.1999999999998</v>
      </c>
      <c r="C58" s="39">
        <v>6.8</v>
      </c>
      <c r="D58" s="36">
        <v>39267.973856209144</v>
      </c>
      <c r="F58" s="57" t="s">
        <v>174</v>
      </c>
      <c r="G58" s="61">
        <v>52450</v>
      </c>
      <c r="H58" s="61"/>
      <c r="I58" s="62">
        <v>237.49</v>
      </c>
      <c r="J58" s="62">
        <v>242.78</v>
      </c>
    </row>
    <row r="59" spans="1:10" ht="45" x14ac:dyDescent="0.25">
      <c r="A59" s="37" t="s">
        <v>162</v>
      </c>
      <c r="B59" s="38">
        <v>48872.799999999996</v>
      </c>
      <c r="C59" s="39">
        <v>57.3</v>
      </c>
      <c r="D59" s="36">
        <v>94769.827419042093</v>
      </c>
      <c r="F59" s="57" t="s">
        <v>55</v>
      </c>
      <c r="G59" s="61">
        <v>8040</v>
      </c>
      <c r="H59" s="61"/>
      <c r="I59" s="62">
        <v>106.18</v>
      </c>
      <c r="J59" s="62">
        <v>111.65</v>
      </c>
    </row>
    <row r="60" spans="1:10" x14ac:dyDescent="0.25">
      <c r="A60" s="37" t="s">
        <v>117</v>
      </c>
      <c r="B60" s="38">
        <v>3646.6</v>
      </c>
      <c r="C60" s="39">
        <v>11.3</v>
      </c>
      <c r="D60" s="36">
        <v>35856.440511307766</v>
      </c>
      <c r="F60" s="57" t="s">
        <v>56</v>
      </c>
      <c r="G60" s="61">
        <v>46960</v>
      </c>
      <c r="H60" s="61"/>
      <c r="I60" s="62">
        <v>326.08</v>
      </c>
      <c r="J60" s="62">
        <v>326.08</v>
      </c>
    </row>
    <row r="61" spans="1:10" x14ac:dyDescent="0.25">
      <c r="A61" s="37" t="s">
        <v>118</v>
      </c>
      <c r="B61" s="44">
        <v>22407.7</v>
      </c>
      <c r="C61" s="45">
        <v>32.9</v>
      </c>
      <c r="D61" s="46">
        <v>75676.122931442078</v>
      </c>
      <c r="F61" s="57" t="s">
        <v>175</v>
      </c>
      <c r="G61" s="61">
        <v>19470</v>
      </c>
      <c r="H61" s="61"/>
      <c r="I61" s="62">
        <v>127.25</v>
      </c>
      <c r="J61" s="62">
        <v>134.93</v>
      </c>
    </row>
    <row r="62" spans="1:10" x14ac:dyDescent="0.25">
      <c r="A62" s="37" t="s">
        <v>163</v>
      </c>
      <c r="B62" s="38">
        <v>3613.3</v>
      </c>
      <c r="C62" s="39">
        <v>10.5</v>
      </c>
      <c r="D62" s="36">
        <v>38235.978835978844</v>
      </c>
      <c r="F62" s="57" t="s">
        <v>58</v>
      </c>
      <c r="G62" s="61">
        <v>6790</v>
      </c>
      <c r="H62" s="61"/>
      <c r="I62" s="62">
        <v>51</v>
      </c>
      <c r="J62" s="62">
        <v>80.569999999999993</v>
      </c>
    </row>
    <row r="63" spans="1:10" x14ac:dyDescent="0.25">
      <c r="A63" s="37" t="s">
        <v>120</v>
      </c>
      <c r="B63" s="38">
        <v>10830.9</v>
      </c>
      <c r="C63" s="39">
        <v>29.5</v>
      </c>
      <c r="D63" s="36">
        <v>40794.350282485873</v>
      </c>
      <c r="F63" s="57" t="s">
        <v>59</v>
      </c>
      <c r="G63" s="61">
        <v>8120</v>
      </c>
      <c r="H63" s="61"/>
      <c r="I63" s="62">
        <v>71.92</v>
      </c>
      <c r="J63" s="62">
        <v>75.150000000000006</v>
      </c>
    </row>
    <row r="64" spans="1:10" x14ac:dyDescent="0.25">
      <c r="A64" s="37" t="s">
        <v>121</v>
      </c>
      <c r="B64" s="38">
        <v>2101</v>
      </c>
      <c r="C64" s="39">
        <v>6.1</v>
      </c>
      <c r="D64" s="36">
        <v>38269.581056466304</v>
      </c>
      <c r="F64" s="57" t="s">
        <v>176</v>
      </c>
      <c r="G64" s="61">
        <v>13370</v>
      </c>
      <c r="H64" s="61"/>
      <c r="I64" s="62">
        <v>92.81</v>
      </c>
      <c r="J64" s="62">
        <v>92.81</v>
      </c>
    </row>
    <row r="65" spans="1:10" x14ac:dyDescent="0.25">
      <c r="A65" s="37" t="s">
        <v>164</v>
      </c>
      <c r="B65" s="40">
        <v>4605.3</v>
      </c>
      <c r="C65" s="41">
        <v>14</v>
      </c>
      <c r="D65" s="42">
        <v>36550</v>
      </c>
      <c r="F65" s="57" t="s">
        <v>61</v>
      </c>
      <c r="G65" s="63">
        <v>14960</v>
      </c>
      <c r="H65" s="63"/>
      <c r="I65" s="62">
        <v>100.17</v>
      </c>
      <c r="J65" s="62">
        <v>103.88</v>
      </c>
    </row>
    <row r="66" spans="1:10" x14ac:dyDescent="0.25">
      <c r="A66" s="37" t="s">
        <v>124</v>
      </c>
      <c r="B66" s="38">
        <v>13875.5</v>
      </c>
      <c r="C66" s="39">
        <v>41.444444444444443</v>
      </c>
      <c r="D66" s="36">
        <v>37199.731903485255</v>
      </c>
      <c r="F66" s="57" t="s">
        <v>62</v>
      </c>
      <c r="G66" s="61">
        <v>27480</v>
      </c>
      <c r="H66" s="61"/>
      <c r="I66" s="62">
        <v>381.55</v>
      </c>
      <c r="J66" s="62">
        <v>381.55</v>
      </c>
    </row>
    <row r="67" spans="1:10" ht="15.75" thickBot="1" x14ac:dyDescent="0.25">
      <c r="A67" s="47" t="s">
        <v>125</v>
      </c>
      <c r="B67" s="48">
        <v>6055</v>
      </c>
      <c r="C67" s="49">
        <v>8.1999999999999993</v>
      </c>
      <c r="D67" s="36">
        <v>82046.070460704606</v>
      </c>
      <c r="F67" s="64" t="s">
        <v>177</v>
      </c>
      <c r="G67" s="10" t="s">
        <v>178</v>
      </c>
      <c r="H67" s="10" t="s">
        <v>178</v>
      </c>
      <c r="I67" s="10">
        <v>50.88</v>
      </c>
      <c r="J67" s="65">
        <v>381.55</v>
      </c>
    </row>
    <row r="68" spans="1:10" ht="29.25" thickBot="1" x14ac:dyDescent="0.3">
      <c r="A68" s="50" t="s">
        <v>165</v>
      </c>
      <c r="B68" s="51">
        <v>859810.02574000019</v>
      </c>
      <c r="C68" s="52">
        <v>1753.8155555555552</v>
      </c>
      <c r="D68" s="51">
        <v>54472.345738877921</v>
      </c>
      <c r="F68" s="21"/>
      <c r="G68" s="21"/>
      <c r="H68" s="21"/>
      <c r="I68" s="21"/>
      <c r="J68" s="21"/>
    </row>
    <row r="69" spans="1:10" ht="15.75" thickBot="1" x14ac:dyDescent="0.3">
      <c r="A69" s="53" t="s">
        <v>166</v>
      </c>
      <c r="B69" s="51">
        <v>75435.199999999997</v>
      </c>
      <c r="C69" s="51">
        <v>192.3</v>
      </c>
      <c r="D69" s="51">
        <v>43586.525683249551</v>
      </c>
      <c r="F69" s="21"/>
      <c r="G69" s="21"/>
      <c r="H69" s="21"/>
      <c r="I69" s="21"/>
      <c r="J69" s="21"/>
    </row>
    <row r="70" spans="1:10" ht="16.5" thickBot="1" x14ac:dyDescent="0.3">
      <c r="A70" s="17" t="s">
        <v>167</v>
      </c>
      <c r="B70" s="18">
        <v>935245.22574000014</v>
      </c>
      <c r="C70" s="19">
        <v>1946.1155555555551</v>
      </c>
      <c r="D70" s="18">
        <v>53396.693683828315</v>
      </c>
    </row>
  </sheetData>
  <mergeCells count="9">
    <mergeCell ref="B4:D4"/>
    <mergeCell ref="A3:A5"/>
    <mergeCell ref="B3:D3"/>
    <mergeCell ref="F1:J1"/>
    <mergeCell ref="F3:F5"/>
    <mergeCell ref="G3:G5"/>
    <mergeCell ref="H3:H5"/>
    <mergeCell ref="I3:I5"/>
    <mergeCell ref="J3:J5"/>
  </mergeCells>
  <pageMargins left="0.31496062992125984" right="0" top="0.15748031496062992" bottom="0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2" sqref="E2"/>
    </sheetView>
  </sheetViews>
  <sheetFormatPr defaultRowHeight="15" x14ac:dyDescent="0.25"/>
  <cols>
    <col min="1" max="1" width="6.28515625" customWidth="1"/>
    <col min="2" max="2" width="24.140625" customWidth="1"/>
    <col min="3" max="3" width="19.140625" customWidth="1"/>
    <col min="4" max="5" width="19" customWidth="1"/>
    <col min="6" max="6" width="19.7109375" customWidth="1"/>
    <col min="7" max="7" width="18.28515625" customWidth="1"/>
    <col min="8" max="8" width="19.5703125" customWidth="1"/>
    <col min="9" max="9" width="21.28515625" customWidth="1"/>
    <col min="10" max="10" width="22.28515625" customWidth="1"/>
  </cols>
  <sheetData>
    <row r="1" spans="1:10" ht="118.9" customHeight="1" x14ac:dyDescent="0.25">
      <c r="A1" s="25" t="s">
        <v>180</v>
      </c>
      <c r="B1" s="25" t="s">
        <v>181</v>
      </c>
      <c r="C1" s="25" t="s">
        <v>182</v>
      </c>
      <c r="D1" s="25" t="s">
        <v>183</v>
      </c>
      <c r="E1" s="25" t="s">
        <v>184</v>
      </c>
      <c r="F1" s="25" t="s">
        <v>185</v>
      </c>
      <c r="G1" s="25" t="s">
        <v>186</v>
      </c>
      <c r="H1" s="25" t="s">
        <v>187</v>
      </c>
      <c r="I1" s="25" t="s">
        <v>188</v>
      </c>
      <c r="J1" s="25" t="s">
        <v>189</v>
      </c>
    </row>
    <row r="2" spans="1:10" ht="18.75" x14ac:dyDescent="0.3">
      <c r="A2" s="22">
        <v>1</v>
      </c>
      <c r="B2" s="22" t="s">
        <v>76</v>
      </c>
      <c r="C2" s="22">
        <v>130</v>
      </c>
      <c r="D2" s="22">
        <v>130</v>
      </c>
      <c r="E2" s="22"/>
      <c r="F2" s="23">
        <v>13880</v>
      </c>
      <c r="G2" s="23">
        <v>0</v>
      </c>
      <c r="H2" s="24">
        <f t="shared" ref="H2:H12" si="0">D2*F2+E2*G2</f>
        <v>1804400</v>
      </c>
      <c r="I2" s="24">
        <f t="shared" ref="I2:I12" si="1">H2/36*16</f>
        <v>801955.5555555555</v>
      </c>
      <c r="J2" s="24">
        <f>H2-I2</f>
        <v>1002444.4444444445</v>
      </c>
    </row>
    <row r="3" spans="1:10" ht="18.75" x14ac:dyDescent="0.3">
      <c r="A3" s="22">
        <v>2</v>
      </c>
      <c r="B3" s="22" t="s">
        <v>80</v>
      </c>
      <c r="C3" s="22">
        <v>64</v>
      </c>
      <c r="D3" s="22">
        <v>44</v>
      </c>
      <c r="E3" s="22">
        <v>20</v>
      </c>
      <c r="F3" s="23">
        <v>20620</v>
      </c>
      <c r="G3" s="23">
        <v>26260</v>
      </c>
      <c r="H3" s="24">
        <f t="shared" si="0"/>
        <v>1432480</v>
      </c>
      <c r="I3" s="24">
        <f t="shared" si="1"/>
        <v>636657.77777777775</v>
      </c>
      <c r="J3" s="24">
        <f t="shared" ref="J3:J12" si="2">H3-I3</f>
        <v>795822.22222222225</v>
      </c>
    </row>
    <row r="4" spans="1:10" ht="18.75" x14ac:dyDescent="0.3">
      <c r="A4" s="22">
        <v>3</v>
      </c>
      <c r="B4" s="22" t="s">
        <v>82</v>
      </c>
      <c r="C4" s="22">
        <v>115</v>
      </c>
      <c r="D4" s="22">
        <v>100</v>
      </c>
      <c r="E4" s="22">
        <v>15</v>
      </c>
      <c r="F4" s="23">
        <v>19930</v>
      </c>
      <c r="G4" s="23">
        <v>20130</v>
      </c>
      <c r="H4" s="24">
        <f t="shared" si="0"/>
        <v>2294950</v>
      </c>
      <c r="I4" s="24">
        <f t="shared" si="1"/>
        <v>1019977.7777777778</v>
      </c>
      <c r="J4" s="24">
        <f t="shared" si="2"/>
        <v>1274972.2222222222</v>
      </c>
    </row>
    <row r="5" spans="1:10" ht="18.75" x14ac:dyDescent="0.3">
      <c r="A5" s="22">
        <v>4</v>
      </c>
      <c r="B5" s="22" t="s">
        <v>89</v>
      </c>
      <c r="C5" s="22">
        <v>477</v>
      </c>
      <c r="D5" s="22">
        <v>457</v>
      </c>
      <c r="E5" s="22">
        <v>20</v>
      </c>
      <c r="F5" s="23">
        <v>9170</v>
      </c>
      <c r="G5" s="23">
        <v>9170</v>
      </c>
      <c r="H5" s="24">
        <f t="shared" si="0"/>
        <v>4374090</v>
      </c>
      <c r="I5" s="24">
        <f t="shared" si="1"/>
        <v>1944040</v>
      </c>
      <c r="J5" s="24">
        <f t="shared" si="2"/>
        <v>2430050</v>
      </c>
    </row>
    <row r="6" spans="1:10" ht="18.75" x14ac:dyDescent="0.3">
      <c r="A6" s="22">
        <v>5</v>
      </c>
      <c r="B6" s="22" t="s">
        <v>96</v>
      </c>
      <c r="C6" s="22">
        <v>1116</v>
      </c>
      <c r="D6" s="22">
        <v>1116</v>
      </c>
      <c r="E6" s="22"/>
      <c r="F6" s="23">
        <v>11310</v>
      </c>
      <c r="G6" s="23">
        <v>0</v>
      </c>
      <c r="H6" s="24">
        <f t="shared" si="0"/>
        <v>12621960</v>
      </c>
      <c r="I6" s="24">
        <f t="shared" si="1"/>
        <v>5609760</v>
      </c>
      <c r="J6" s="24">
        <f t="shared" si="2"/>
        <v>7012200</v>
      </c>
    </row>
    <row r="7" spans="1:10" ht="18.75" x14ac:dyDescent="0.3">
      <c r="A7" s="22">
        <v>6</v>
      </c>
      <c r="B7" s="22" t="s">
        <v>97</v>
      </c>
      <c r="C7" s="22">
        <v>160</v>
      </c>
      <c r="D7" s="22">
        <v>160</v>
      </c>
      <c r="E7" s="22"/>
      <c r="F7" s="23">
        <v>9110</v>
      </c>
      <c r="G7" s="23">
        <v>0</v>
      </c>
      <c r="H7" s="24">
        <f t="shared" si="0"/>
        <v>1457600</v>
      </c>
      <c r="I7" s="24">
        <f t="shared" si="1"/>
        <v>647822.22222222225</v>
      </c>
      <c r="J7" s="24">
        <f t="shared" si="2"/>
        <v>809777.77777777775</v>
      </c>
    </row>
    <row r="8" spans="1:10" ht="18.75" x14ac:dyDescent="0.3">
      <c r="A8" s="22">
        <v>7</v>
      </c>
      <c r="B8" s="22" t="s">
        <v>100</v>
      </c>
      <c r="C8" s="22">
        <v>346</v>
      </c>
      <c r="D8" s="22">
        <v>346</v>
      </c>
      <c r="E8" s="22"/>
      <c r="F8" s="23">
        <v>4790</v>
      </c>
      <c r="G8" s="23">
        <v>0</v>
      </c>
      <c r="H8" s="24">
        <f t="shared" si="0"/>
        <v>1657340</v>
      </c>
      <c r="I8" s="24">
        <f t="shared" si="1"/>
        <v>736595.5555555555</v>
      </c>
      <c r="J8" s="24">
        <f t="shared" si="2"/>
        <v>920744.4444444445</v>
      </c>
    </row>
    <row r="9" spans="1:10" ht="18.75" x14ac:dyDescent="0.3">
      <c r="A9" s="22">
        <v>8</v>
      </c>
      <c r="B9" s="22" t="s">
        <v>103</v>
      </c>
      <c r="C9" s="22">
        <v>100</v>
      </c>
      <c r="D9" s="22">
        <v>100</v>
      </c>
      <c r="E9" s="22"/>
      <c r="F9" s="23">
        <v>12160</v>
      </c>
      <c r="G9" s="23">
        <v>0</v>
      </c>
      <c r="H9" s="24">
        <f t="shared" si="0"/>
        <v>1216000</v>
      </c>
      <c r="I9" s="24">
        <f t="shared" si="1"/>
        <v>540444.4444444445</v>
      </c>
      <c r="J9" s="24">
        <f t="shared" si="2"/>
        <v>675555.5555555555</v>
      </c>
    </row>
    <row r="10" spans="1:10" ht="18.75" x14ac:dyDescent="0.3">
      <c r="A10" s="22">
        <v>9</v>
      </c>
      <c r="B10" s="22" t="s">
        <v>104</v>
      </c>
      <c r="C10" s="22">
        <v>216</v>
      </c>
      <c r="D10" s="22">
        <v>216</v>
      </c>
      <c r="E10" s="22"/>
      <c r="F10" s="23">
        <v>11700</v>
      </c>
      <c r="G10" s="23">
        <v>0</v>
      </c>
      <c r="H10" s="24">
        <f t="shared" si="0"/>
        <v>2527200</v>
      </c>
      <c r="I10" s="24">
        <f t="shared" si="1"/>
        <v>1123200</v>
      </c>
      <c r="J10" s="24">
        <f t="shared" si="2"/>
        <v>1404000</v>
      </c>
    </row>
    <row r="11" spans="1:10" ht="18.75" x14ac:dyDescent="0.3">
      <c r="A11" s="22">
        <v>10</v>
      </c>
      <c r="B11" s="22" t="s">
        <v>114</v>
      </c>
      <c r="C11" s="22">
        <v>509</v>
      </c>
      <c r="D11" s="22">
        <v>509</v>
      </c>
      <c r="E11" s="22"/>
      <c r="F11" s="23">
        <v>8560</v>
      </c>
      <c r="G11" s="23">
        <v>0</v>
      </c>
      <c r="H11" s="24">
        <f t="shared" si="0"/>
        <v>4357040</v>
      </c>
      <c r="I11" s="24">
        <f t="shared" si="1"/>
        <v>1936462.2222222222</v>
      </c>
      <c r="J11" s="24">
        <f t="shared" si="2"/>
        <v>2420577.777777778</v>
      </c>
    </row>
    <row r="12" spans="1:10" ht="18.75" x14ac:dyDescent="0.3">
      <c r="A12" s="22">
        <v>11</v>
      </c>
      <c r="B12" s="22" t="s">
        <v>117</v>
      </c>
      <c r="C12" s="22">
        <v>40</v>
      </c>
      <c r="D12" s="22">
        <v>40</v>
      </c>
      <c r="E12" s="22"/>
      <c r="F12" s="23">
        <v>8040</v>
      </c>
      <c r="G12" s="23">
        <v>0</v>
      </c>
      <c r="H12" s="24">
        <f t="shared" si="0"/>
        <v>321600</v>
      </c>
      <c r="I12" s="24">
        <f t="shared" si="1"/>
        <v>142933.33333333334</v>
      </c>
      <c r="J12" s="24">
        <f t="shared" si="2"/>
        <v>178666.66666666666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Численность от 5 до 18</vt:lpstr>
      <vt:lpstr>Охват общий + Охват ПФ</vt:lpstr>
      <vt:lpstr>Средняя зарплата + затраты</vt:lpstr>
      <vt:lpstr>Деньги региона на 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direktor</cp:lastModifiedBy>
  <cp:lastPrinted>2022-10-19T08:38:34Z</cp:lastPrinted>
  <dcterms:created xsi:type="dcterms:W3CDTF">2022-10-17T06:29:19Z</dcterms:created>
  <dcterms:modified xsi:type="dcterms:W3CDTF">2023-01-11T05:21:49Z</dcterms:modified>
</cp:coreProperties>
</file>