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уровни" sheetId="1" r:id="rId1"/>
    <sheet name="по умениям" sheetId="2" r:id="rId2"/>
    <sheet name="статистика по спецификации" sheetId="3" r:id="rId3"/>
  </sheets>
  <calcPr calcId="145621"/>
</workbook>
</file>

<file path=xl/calcChain.xml><?xml version="1.0" encoding="utf-8"?>
<calcChain xmlns="http://schemas.openxmlformats.org/spreadsheetml/2006/main">
  <c r="AE40" i="3" l="1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5" i="3"/>
  <c r="S7" i="3"/>
  <c r="T7" i="3"/>
  <c r="U7" i="3"/>
  <c r="V7" i="3"/>
  <c r="W7" i="3"/>
  <c r="X7" i="3"/>
  <c r="Y7" i="3"/>
  <c r="Z7" i="3"/>
  <c r="AA7" i="3"/>
  <c r="AB7" i="3"/>
  <c r="AC7" i="3"/>
  <c r="S8" i="3"/>
  <c r="T8" i="3"/>
  <c r="U8" i="3"/>
  <c r="V8" i="3"/>
  <c r="W8" i="3"/>
  <c r="X8" i="3"/>
  <c r="Y8" i="3"/>
  <c r="Z8" i="3"/>
  <c r="AA8" i="3"/>
  <c r="AB8" i="3"/>
  <c r="AC8" i="3"/>
  <c r="S9" i="3"/>
  <c r="T9" i="3"/>
  <c r="U9" i="3"/>
  <c r="V9" i="3"/>
  <c r="W9" i="3"/>
  <c r="X9" i="3"/>
  <c r="Y9" i="3"/>
  <c r="Z9" i="3"/>
  <c r="AA9" i="3"/>
  <c r="AB9" i="3"/>
  <c r="AC9" i="3"/>
  <c r="S10" i="3"/>
  <c r="T10" i="3"/>
  <c r="U10" i="3"/>
  <c r="V10" i="3"/>
  <c r="W10" i="3"/>
  <c r="X10" i="3"/>
  <c r="Y10" i="3"/>
  <c r="Z10" i="3"/>
  <c r="AA10" i="3"/>
  <c r="AB10" i="3"/>
  <c r="AC10" i="3"/>
  <c r="S11" i="3"/>
  <c r="T11" i="3"/>
  <c r="U11" i="3"/>
  <c r="V11" i="3"/>
  <c r="W11" i="3"/>
  <c r="X11" i="3"/>
  <c r="Y11" i="3"/>
  <c r="Z11" i="3"/>
  <c r="AA11" i="3"/>
  <c r="AB11" i="3"/>
  <c r="AC11" i="3"/>
  <c r="S12" i="3"/>
  <c r="T12" i="3"/>
  <c r="U12" i="3"/>
  <c r="V12" i="3"/>
  <c r="W12" i="3"/>
  <c r="X12" i="3"/>
  <c r="Y12" i="3"/>
  <c r="Z12" i="3"/>
  <c r="AA12" i="3"/>
  <c r="AB12" i="3"/>
  <c r="AC12" i="3"/>
  <c r="S13" i="3"/>
  <c r="T13" i="3"/>
  <c r="U13" i="3"/>
  <c r="V13" i="3"/>
  <c r="W13" i="3"/>
  <c r="X13" i="3"/>
  <c r="Y13" i="3"/>
  <c r="Z13" i="3"/>
  <c r="AA13" i="3"/>
  <c r="AB13" i="3"/>
  <c r="AC13" i="3"/>
  <c r="S14" i="3"/>
  <c r="T14" i="3"/>
  <c r="U14" i="3"/>
  <c r="V14" i="3"/>
  <c r="W14" i="3"/>
  <c r="X14" i="3"/>
  <c r="Y14" i="3"/>
  <c r="Z14" i="3"/>
  <c r="AA14" i="3"/>
  <c r="AB14" i="3"/>
  <c r="AC14" i="3"/>
  <c r="S15" i="3"/>
  <c r="T15" i="3"/>
  <c r="U15" i="3"/>
  <c r="V15" i="3"/>
  <c r="W15" i="3"/>
  <c r="X15" i="3"/>
  <c r="Y15" i="3"/>
  <c r="Z15" i="3"/>
  <c r="AA15" i="3"/>
  <c r="AB15" i="3"/>
  <c r="AC15" i="3"/>
  <c r="S16" i="3"/>
  <c r="T16" i="3"/>
  <c r="U16" i="3"/>
  <c r="V16" i="3"/>
  <c r="W16" i="3"/>
  <c r="X16" i="3"/>
  <c r="Y16" i="3"/>
  <c r="Z16" i="3"/>
  <c r="AA16" i="3"/>
  <c r="AB16" i="3"/>
  <c r="AC16" i="3"/>
  <c r="S17" i="3"/>
  <c r="T17" i="3"/>
  <c r="U17" i="3"/>
  <c r="V17" i="3"/>
  <c r="W17" i="3"/>
  <c r="X17" i="3"/>
  <c r="Y17" i="3"/>
  <c r="Z17" i="3"/>
  <c r="AA17" i="3"/>
  <c r="AB17" i="3"/>
  <c r="AC17" i="3"/>
  <c r="S18" i="3"/>
  <c r="T18" i="3"/>
  <c r="U18" i="3"/>
  <c r="V18" i="3"/>
  <c r="W18" i="3"/>
  <c r="X18" i="3"/>
  <c r="Y18" i="3"/>
  <c r="Z18" i="3"/>
  <c r="AA18" i="3"/>
  <c r="AB18" i="3"/>
  <c r="AC18" i="3"/>
  <c r="S19" i="3"/>
  <c r="T19" i="3"/>
  <c r="U19" i="3"/>
  <c r="V19" i="3"/>
  <c r="W19" i="3"/>
  <c r="X19" i="3"/>
  <c r="Y19" i="3"/>
  <c r="Z19" i="3"/>
  <c r="AA19" i="3"/>
  <c r="AB19" i="3"/>
  <c r="AC19" i="3"/>
  <c r="S20" i="3"/>
  <c r="T20" i="3"/>
  <c r="U20" i="3"/>
  <c r="V20" i="3"/>
  <c r="W20" i="3"/>
  <c r="X20" i="3"/>
  <c r="Y20" i="3"/>
  <c r="Z20" i="3"/>
  <c r="AA20" i="3"/>
  <c r="AB20" i="3"/>
  <c r="AC20" i="3"/>
  <c r="S21" i="3"/>
  <c r="T21" i="3"/>
  <c r="U21" i="3"/>
  <c r="V21" i="3"/>
  <c r="W21" i="3"/>
  <c r="X21" i="3"/>
  <c r="Y21" i="3"/>
  <c r="Z21" i="3"/>
  <c r="AA21" i="3"/>
  <c r="AB21" i="3"/>
  <c r="AC21" i="3"/>
  <c r="S22" i="3"/>
  <c r="T22" i="3"/>
  <c r="U22" i="3"/>
  <c r="V22" i="3"/>
  <c r="W22" i="3"/>
  <c r="X22" i="3"/>
  <c r="Y22" i="3"/>
  <c r="Z22" i="3"/>
  <c r="AA22" i="3"/>
  <c r="AB22" i="3"/>
  <c r="AC22" i="3"/>
  <c r="S23" i="3"/>
  <c r="T23" i="3"/>
  <c r="U23" i="3"/>
  <c r="V23" i="3"/>
  <c r="W23" i="3"/>
  <c r="X23" i="3"/>
  <c r="Y23" i="3"/>
  <c r="Z23" i="3"/>
  <c r="AA23" i="3"/>
  <c r="AB23" i="3"/>
  <c r="AC23" i="3"/>
  <c r="S24" i="3"/>
  <c r="T24" i="3"/>
  <c r="U24" i="3"/>
  <c r="V24" i="3"/>
  <c r="W24" i="3"/>
  <c r="X24" i="3"/>
  <c r="Y24" i="3"/>
  <c r="Z24" i="3"/>
  <c r="AA24" i="3"/>
  <c r="AB24" i="3"/>
  <c r="AC24" i="3"/>
  <c r="S25" i="3"/>
  <c r="T25" i="3"/>
  <c r="U25" i="3"/>
  <c r="V25" i="3"/>
  <c r="W25" i="3"/>
  <c r="X25" i="3"/>
  <c r="Y25" i="3"/>
  <c r="Z25" i="3"/>
  <c r="AA25" i="3"/>
  <c r="AB25" i="3"/>
  <c r="AC25" i="3"/>
  <c r="S26" i="3"/>
  <c r="T26" i="3"/>
  <c r="U26" i="3"/>
  <c r="V26" i="3"/>
  <c r="W26" i="3"/>
  <c r="X26" i="3"/>
  <c r="Y26" i="3"/>
  <c r="Z26" i="3"/>
  <c r="AA26" i="3"/>
  <c r="AB26" i="3"/>
  <c r="AC26" i="3"/>
  <c r="S27" i="3"/>
  <c r="T27" i="3"/>
  <c r="U27" i="3"/>
  <c r="V27" i="3"/>
  <c r="W27" i="3"/>
  <c r="X27" i="3"/>
  <c r="Y27" i="3"/>
  <c r="Z27" i="3"/>
  <c r="AA27" i="3"/>
  <c r="AB27" i="3"/>
  <c r="AC27" i="3"/>
  <c r="S28" i="3"/>
  <c r="T28" i="3"/>
  <c r="U28" i="3"/>
  <c r="V28" i="3"/>
  <c r="W28" i="3"/>
  <c r="X28" i="3"/>
  <c r="Y28" i="3"/>
  <c r="Z28" i="3"/>
  <c r="AA28" i="3"/>
  <c r="AB28" i="3"/>
  <c r="AC28" i="3"/>
  <c r="S29" i="3"/>
  <c r="T29" i="3"/>
  <c r="U29" i="3"/>
  <c r="V29" i="3"/>
  <c r="W29" i="3"/>
  <c r="X29" i="3"/>
  <c r="Y29" i="3"/>
  <c r="Z29" i="3"/>
  <c r="AA29" i="3"/>
  <c r="AB29" i="3"/>
  <c r="AC29" i="3"/>
  <c r="S30" i="3"/>
  <c r="T30" i="3"/>
  <c r="U30" i="3"/>
  <c r="V30" i="3"/>
  <c r="W30" i="3"/>
  <c r="X30" i="3"/>
  <c r="Y30" i="3"/>
  <c r="Z30" i="3"/>
  <c r="AA30" i="3"/>
  <c r="AB30" i="3"/>
  <c r="AC30" i="3"/>
  <c r="S31" i="3"/>
  <c r="T31" i="3"/>
  <c r="U31" i="3"/>
  <c r="V31" i="3"/>
  <c r="W31" i="3"/>
  <c r="X31" i="3"/>
  <c r="Y31" i="3"/>
  <c r="Z31" i="3"/>
  <c r="AA31" i="3"/>
  <c r="AB31" i="3"/>
  <c r="AC31" i="3"/>
  <c r="S32" i="3"/>
  <c r="T32" i="3"/>
  <c r="U32" i="3"/>
  <c r="V32" i="3"/>
  <c r="W32" i="3"/>
  <c r="X32" i="3"/>
  <c r="Y32" i="3"/>
  <c r="Z32" i="3"/>
  <c r="AA32" i="3"/>
  <c r="AB32" i="3"/>
  <c r="AC32" i="3"/>
  <c r="S33" i="3"/>
  <c r="T33" i="3"/>
  <c r="U33" i="3"/>
  <c r="V33" i="3"/>
  <c r="W33" i="3"/>
  <c r="X33" i="3"/>
  <c r="Y33" i="3"/>
  <c r="Z33" i="3"/>
  <c r="AA33" i="3"/>
  <c r="AB33" i="3"/>
  <c r="AC33" i="3"/>
  <c r="S34" i="3"/>
  <c r="T34" i="3"/>
  <c r="U34" i="3"/>
  <c r="V34" i="3"/>
  <c r="W34" i="3"/>
  <c r="X34" i="3"/>
  <c r="Y34" i="3"/>
  <c r="Z34" i="3"/>
  <c r="AA34" i="3"/>
  <c r="AB34" i="3"/>
  <c r="AC34" i="3"/>
  <c r="S35" i="3"/>
  <c r="T35" i="3"/>
  <c r="U35" i="3"/>
  <c r="V35" i="3"/>
  <c r="W35" i="3"/>
  <c r="X35" i="3"/>
  <c r="Y35" i="3"/>
  <c r="Z35" i="3"/>
  <c r="AA35" i="3"/>
  <c r="AB35" i="3"/>
  <c r="AC35" i="3"/>
  <c r="S36" i="3"/>
  <c r="T36" i="3"/>
  <c r="U36" i="3"/>
  <c r="V36" i="3"/>
  <c r="W36" i="3"/>
  <c r="X36" i="3"/>
  <c r="Y36" i="3"/>
  <c r="Z36" i="3"/>
  <c r="AA36" i="3"/>
  <c r="AB36" i="3"/>
  <c r="AC36" i="3"/>
  <c r="S37" i="3"/>
  <c r="T37" i="3"/>
  <c r="U37" i="3"/>
  <c r="V37" i="3"/>
  <c r="W37" i="3"/>
  <c r="X37" i="3"/>
  <c r="Y37" i="3"/>
  <c r="Z37" i="3"/>
  <c r="AA37" i="3"/>
  <c r="AB37" i="3"/>
  <c r="AC37" i="3"/>
  <c r="S38" i="3"/>
  <c r="T38" i="3"/>
  <c r="U38" i="3"/>
  <c r="V38" i="3"/>
  <c r="W38" i="3"/>
  <c r="X38" i="3"/>
  <c r="Y38" i="3"/>
  <c r="Z38" i="3"/>
  <c r="AA38" i="3"/>
  <c r="AB38" i="3"/>
  <c r="AC38" i="3"/>
  <c r="S39" i="3"/>
  <c r="T39" i="3"/>
  <c r="U39" i="3"/>
  <c r="V39" i="3"/>
  <c r="W39" i="3"/>
  <c r="X39" i="3"/>
  <c r="Y39" i="3"/>
  <c r="Z39" i="3"/>
  <c r="AA39" i="3"/>
  <c r="AB39" i="3"/>
  <c r="AC39" i="3"/>
  <c r="S40" i="3"/>
  <c r="T40" i="3"/>
  <c r="U40" i="3"/>
  <c r="V40" i="3"/>
  <c r="W40" i="3"/>
  <c r="X40" i="3"/>
  <c r="Y40" i="3"/>
  <c r="Z40" i="3"/>
  <c r="AA40" i="3"/>
  <c r="AB40" i="3"/>
  <c r="AC40" i="3"/>
  <c r="AC6" i="3"/>
  <c r="AB6" i="3"/>
  <c r="AA6" i="3"/>
  <c r="Z6" i="3"/>
  <c r="Y6" i="3"/>
  <c r="X6" i="3"/>
  <c r="W6" i="3"/>
  <c r="V6" i="3"/>
  <c r="U6" i="3"/>
  <c r="T6" i="3"/>
  <c r="S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6" i="3"/>
</calcChain>
</file>

<file path=xl/sharedStrings.xml><?xml version="1.0" encoding="utf-8"?>
<sst xmlns="http://schemas.openxmlformats.org/spreadsheetml/2006/main" count="128" uniqueCount="66">
  <si>
    <t>ОО</t>
  </si>
  <si>
    <t>класс</t>
  </si>
  <si>
    <t>Ниже базового</t>
  </si>
  <si>
    <t>Школа 2</t>
  </si>
  <si>
    <t>7а</t>
  </si>
  <si>
    <t>7б</t>
  </si>
  <si>
    <t>Школа 4</t>
  </si>
  <si>
    <t>Уровни освоения умений</t>
  </si>
  <si>
    <t>Вычисления</t>
  </si>
  <si>
    <t>повышенный</t>
  </si>
  <si>
    <t>базовый</t>
  </si>
  <si>
    <t>ниже базового</t>
  </si>
  <si>
    <t>Преобразования</t>
  </si>
  <si>
    <t>Моделирование</t>
  </si>
  <si>
    <t>Работа с утверждениями</t>
  </si>
  <si>
    <t>формируется</t>
  </si>
  <si>
    <t>не продемонстрировано</t>
  </si>
  <si>
    <t>школа 2</t>
  </si>
  <si>
    <t>школа 4</t>
  </si>
  <si>
    <t>Школа 5</t>
  </si>
  <si>
    <t>школа 5</t>
  </si>
  <si>
    <t>Школа 7</t>
  </si>
  <si>
    <t>школа 7</t>
  </si>
  <si>
    <t>школа 9</t>
  </si>
  <si>
    <t>Школа 9</t>
  </si>
  <si>
    <t>гимназия 10</t>
  </si>
  <si>
    <t>7в</t>
  </si>
  <si>
    <t>школа 10</t>
  </si>
  <si>
    <t>регион</t>
  </si>
  <si>
    <t>*ученик владеет стандартными предметными действиями, выполнение которых опирается на известные правила, алгоритмы решения</t>
  </si>
  <si>
    <t>**ученик уверенно работает по стандартным алгоритмам и начинает осваивать общие способы действия (решает отдельные задания повышенного уровня)</t>
  </si>
  <si>
    <t>***Ученик владеет общими способами действия, способен самостоятельно рассуждать и свободно ориентироваться в предметном материале. Если при этом он выполняет не менее половины заданий повышенного уровня, можно сказать, что он свободно и на высоком уровне владеет предметным содержанием математики 1 -6 класса</t>
  </si>
  <si>
    <t>Базовый_1*</t>
  </si>
  <si>
    <t>Базовый_2**</t>
  </si>
  <si>
    <t>Повышенный***</t>
  </si>
  <si>
    <t>3.1</t>
  </si>
  <si>
    <t>3.2</t>
  </si>
  <si>
    <t>5</t>
  </si>
  <si>
    <t>6.1</t>
  </si>
  <si>
    <t>6.2</t>
  </si>
  <si>
    <t>7.1</t>
  </si>
  <si>
    <t>7.2</t>
  </si>
  <si>
    <t>8</t>
  </si>
  <si>
    <t>9</t>
  </si>
  <si>
    <t>10</t>
  </si>
  <si>
    <t>11</t>
  </si>
  <si>
    <t>12</t>
  </si>
  <si>
    <t>13</t>
  </si>
  <si>
    <t>14</t>
  </si>
  <si>
    <t>15.1</t>
  </si>
  <si>
    <t>15.2</t>
  </si>
  <si>
    <t>17.1</t>
  </si>
  <si>
    <t>17.2</t>
  </si>
  <si>
    <t>18</t>
  </si>
  <si>
    <t>19</t>
  </si>
  <si>
    <t>21.1</t>
  </si>
  <si>
    <t>21.2</t>
  </si>
  <si>
    <t>Средний первичный балл</t>
  </si>
  <si>
    <t>Средний процент первичного балла от максимально возможного</t>
  </si>
  <si>
    <t>7 а</t>
  </si>
  <si>
    <t>7 б</t>
  </si>
  <si>
    <t>7 в</t>
  </si>
  <si>
    <t>город</t>
  </si>
  <si>
    <t>4.1</t>
  </si>
  <si>
    <t>4.2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</si>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</sst>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10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10" fontId="3" fillId="3" borderId="1" xfId="1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7" fillId="4" borderId="1" xfId="0" applyNumberFormat="1" applyFont="1" applyFill="1" applyBorder="1" applyAlignment="1" applyProtection="1">
      <alignment horizontal="center" vertical="center"/>
      <protection hidden="1"/>
    </xf>
    <xf numFmtId="49" fontId="2" fillId="4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7" fillId="4" borderId="1" xfId="0" applyNumberFormat="1" applyFont="1" applyFill="1" applyBorder="1" applyAlignment="1" applyProtection="1">
      <alignment horizontal="center" vertical="center"/>
      <protection hidden="1"/>
    </xf>
    <xf numFmtId="49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horizontal="center"/>
    </xf>
    <xf numFmtId="0" fontId="7" fillId="4" borderId="4" xfId="0" applyFont="1" applyFill="1" applyBorder="1" applyAlignment="1" applyProtection="1">
      <alignment horizont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vertical="center"/>
    </xf>
    <xf numFmtId="10" fontId="0" fillId="0" borderId="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25"/>
  <sheetViews>
    <sheetView workbookViewId="0">
      <selection activeCell="O14" sqref="O14"/>
    </sheetView>
  </sheetViews>
  <sheetFormatPr defaultRowHeight="15" x14ac:dyDescent="0.25"/>
  <cols>
    <col min="2" max="2" width="13" customWidth="1"/>
    <col min="4" max="4" width="18.140625" customWidth="1"/>
    <col min="5" max="5" width="16.42578125" customWidth="1"/>
    <col min="6" max="6" width="14.7109375" customWidth="1"/>
    <col min="7" max="7" width="19.140625" customWidth="1"/>
  </cols>
  <sheetData>
    <row r="4" spans="2:7" ht="15.75" x14ac:dyDescent="0.25">
      <c r="B4" s="1" t="s">
        <v>0</v>
      </c>
      <c r="C4" s="1" t="s">
        <v>1</v>
      </c>
      <c r="D4" s="2" t="s">
        <v>2</v>
      </c>
      <c r="E4" s="2" t="s">
        <v>32</v>
      </c>
      <c r="F4" s="2" t="s">
        <v>33</v>
      </c>
      <c r="G4" s="2" t="s">
        <v>34</v>
      </c>
    </row>
    <row r="5" spans="2:7" ht="15.75" x14ac:dyDescent="0.25">
      <c r="B5" s="35" t="s">
        <v>3</v>
      </c>
      <c r="C5" s="18" t="s">
        <v>4</v>
      </c>
      <c r="D5" s="14">
        <v>0.31578947368421051</v>
      </c>
      <c r="E5" s="14">
        <v>0.57894736842105265</v>
      </c>
      <c r="F5" s="14">
        <v>0.10526315789473684</v>
      </c>
      <c r="G5" s="14">
        <v>0</v>
      </c>
    </row>
    <row r="6" spans="2:7" ht="15.75" x14ac:dyDescent="0.25">
      <c r="B6" s="35"/>
      <c r="C6" s="18" t="s">
        <v>5</v>
      </c>
      <c r="D6" s="14">
        <v>0.47826086956521741</v>
      </c>
      <c r="E6" s="14">
        <v>0.2608695652173913</v>
      </c>
      <c r="F6" s="14">
        <v>0.2608695652173913</v>
      </c>
      <c r="G6" s="14">
        <v>0</v>
      </c>
    </row>
    <row r="7" spans="2:7" ht="15.75" x14ac:dyDescent="0.25">
      <c r="B7" s="37" t="s">
        <v>6</v>
      </c>
      <c r="C7" s="6" t="s">
        <v>4</v>
      </c>
      <c r="D7" s="3">
        <v>0.2</v>
      </c>
      <c r="E7" s="3">
        <v>0.3</v>
      </c>
      <c r="F7" s="3">
        <v>0.3</v>
      </c>
      <c r="G7" s="3">
        <v>0.2</v>
      </c>
    </row>
    <row r="8" spans="2:7" ht="15.75" x14ac:dyDescent="0.25">
      <c r="B8" s="37"/>
      <c r="C8" s="6" t="s">
        <v>5</v>
      </c>
      <c r="D8" s="3">
        <v>0.35714285714285715</v>
      </c>
      <c r="E8" s="3">
        <v>0.5714285714285714</v>
      </c>
      <c r="F8" s="3">
        <v>0</v>
      </c>
      <c r="G8" s="3">
        <v>7.1428571428571425E-2</v>
      </c>
    </row>
    <row r="9" spans="2:7" ht="15.75" x14ac:dyDescent="0.25">
      <c r="B9" s="19" t="s">
        <v>19</v>
      </c>
      <c r="C9" s="18" t="s">
        <v>4</v>
      </c>
      <c r="D9" s="14">
        <v>0.13043478260869565</v>
      </c>
      <c r="E9" s="14">
        <v>0.47826086956521741</v>
      </c>
      <c r="F9" s="14">
        <v>0.39130434782608697</v>
      </c>
      <c r="G9" s="14">
        <v>0</v>
      </c>
    </row>
    <row r="10" spans="2:7" ht="15.75" x14ac:dyDescent="0.25">
      <c r="B10" s="37" t="s">
        <v>21</v>
      </c>
      <c r="C10" s="6" t="s">
        <v>59</v>
      </c>
      <c r="D10" s="3">
        <v>0.15384615384615385</v>
      </c>
      <c r="E10" s="3">
        <v>0.61538461538461542</v>
      </c>
      <c r="F10" s="3">
        <v>0.23076923076923078</v>
      </c>
      <c r="G10" s="3">
        <v>0</v>
      </c>
    </row>
    <row r="11" spans="2:7" ht="15.75" x14ac:dyDescent="0.25">
      <c r="B11" s="37"/>
      <c r="C11" s="6" t="s">
        <v>60</v>
      </c>
      <c r="D11" s="3">
        <v>0.38461538461538464</v>
      </c>
      <c r="E11" s="3">
        <v>0.46153846153846156</v>
      </c>
      <c r="F11" s="3">
        <v>0.15384615384615385</v>
      </c>
      <c r="G11" s="3">
        <v>0</v>
      </c>
    </row>
    <row r="12" spans="2:7" ht="15.75" x14ac:dyDescent="0.25">
      <c r="B12" s="35" t="s">
        <v>24</v>
      </c>
      <c r="C12" s="18" t="s">
        <v>4</v>
      </c>
      <c r="D12" s="14">
        <v>0.16</v>
      </c>
      <c r="E12" s="14">
        <v>0.68</v>
      </c>
      <c r="F12" s="14">
        <v>0.12</v>
      </c>
      <c r="G12" s="14">
        <v>0.04</v>
      </c>
    </row>
    <row r="13" spans="2:7" ht="15.75" x14ac:dyDescent="0.25">
      <c r="B13" s="35"/>
      <c r="C13" s="18" t="s">
        <v>5</v>
      </c>
      <c r="D13" s="3">
        <v>0.27777777777777779</v>
      </c>
      <c r="E13" s="3">
        <v>0.44444444444444442</v>
      </c>
      <c r="F13" s="3">
        <v>0.22222222222222221</v>
      </c>
      <c r="G13" s="3">
        <v>5.5555555555555552E-2</v>
      </c>
    </row>
    <row r="14" spans="2:7" ht="15.75" x14ac:dyDescent="0.25">
      <c r="B14" s="37" t="s">
        <v>27</v>
      </c>
      <c r="C14" s="6" t="s">
        <v>4</v>
      </c>
      <c r="D14" s="3">
        <v>9.5238095238095233E-2</v>
      </c>
      <c r="E14" s="3">
        <v>0.61904761904761907</v>
      </c>
      <c r="F14" s="3">
        <v>0.19047619047619047</v>
      </c>
      <c r="G14" s="3">
        <v>9.5238095238095233E-2</v>
      </c>
    </row>
    <row r="15" spans="2:7" ht="15.75" x14ac:dyDescent="0.25">
      <c r="B15" s="37"/>
      <c r="C15" s="6" t="s">
        <v>5</v>
      </c>
      <c r="D15" s="3">
        <v>0.24</v>
      </c>
      <c r="E15" s="3">
        <v>0.56000000000000005</v>
      </c>
      <c r="F15" s="3">
        <v>0.2</v>
      </c>
      <c r="G15" s="3">
        <v>0</v>
      </c>
    </row>
    <row r="16" spans="2:7" ht="15.75" x14ac:dyDescent="0.25">
      <c r="B16" s="37"/>
      <c r="C16" s="6" t="s">
        <v>26</v>
      </c>
      <c r="D16" s="3">
        <v>0.23529411764705882</v>
      </c>
      <c r="E16" s="3">
        <v>0.52941176470588236</v>
      </c>
      <c r="F16" s="3">
        <v>0.23529411764705882</v>
      </c>
      <c r="G16" s="3">
        <v>0</v>
      </c>
    </row>
    <row r="17" spans="2:7" ht="15.75" x14ac:dyDescent="0.25">
      <c r="B17" s="36" t="s">
        <v>28</v>
      </c>
      <c r="C17" s="36"/>
      <c r="D17" s="10">
        <v>0.22127365020766035</v>
      </c>
      <c r="E17" s="10">
        <v>0.38851715120750652</v>
      </c>
      <c r="F17" s="10">
        <v>0.28572527303491768</v>
      </c>
      <c r="G17" s="10">
        <v>0.1044839255499154</v>
      </c>
    </row>
    <row r="21" spans="2:7" ht="35.1" customHeight="1" x14ac:dyDescent="0.25">
      <c r="B21" s="34" t="s">
        <v>29</v>
      </c>
      <c r="C21" s="34"/>
      <c r="D21" s="34"/>
      <c r="E21" s="34"/>
      <c r="F21" s="34"/>
      <c r="G21" s="34"/>
    </row>
    <row r="22" spans="2:7" ht="9" customHeight="1" x14ac:dyDescent="0.25">
      <c r="B22" s="9"/>
      <c r="C22" s="9"/>
      <c r="D22" s="9"/>
      <c r="E22" s="9"/>
      <c r="F22" s="9"/>
      <c r="G22" s="9"/>
    </row>
    <row r="23" spans="2:7" ht="35.1" customHeight="1" x14ac:dyDescent="0.25">
      <c r="B23" s="34" t="s">
        <v>30</v>
      </c>
      <c r="C23" s="34"/>
      <c r="D23" s="34"/>
      <c r="E23" s="34"/>
      <c r="F23" s="34"/>
      <c r="G23" s="34"/>
    </row>
    <row r="24" spans="2:7" ht="15" customHeight="1" x14ac:dyDescent="0.25">
      <c r="B24" s="9"/>
      <c r="C24" s="9"/>
      <c r="D24" s="9"/>
      <c r="E24" s="9"/>
      <c r="F24" s="9"/>
      <c r="G24" s="9"/>
    </row>
    <row r="25" spans="2:7" ht="61.5" customHeight="1" x14ac:dyDescent="0.25">
      <c r="B25" s="34" t="s">
        <v>31</v>
      </c>
      <c r="C25" s="34"/>
      <c r="D25" s="34"/>
      <c r="E25" s="34"/>
      <c r="F25" s="34"/>
      <c r="G25" s="34"/>
    </row>
  </sheetData>
  <mergeCells count="9">
    <mergeCell ref="B23:G23"/>
    <mergeCell ref="B25:G25"/>
    <mergeCell ref="B5:B6"/>
    <mergeCell ref="B12:B13"/>
    <mergeCell ref="B17:C17"/>
    <mergeCell ref="B14:B16"/>
    <mergeCell ref="B21:G21"/>
    <mergeCell ref="B7:B8"/>
    <mergeCell ref="B10:B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20"/>
  <sheetViews>
    <sheetView topLeftCell="B1" workbookViewId="0">
      <selection activeCell="K32" sqref="K32"/>
    </sheetView>
  </sheetViews>
  <sheetFormatPr defaultRowHeight="15" x14ac:dyDescent="0.25"/>
  <cols>
    <col min="2" max="2" width="27.7109375" customWidth="1"/>
    <col min="3" max="3" width="9.5703125" customWidth="1"/>
  </cols>
  <sheetData>
    <row r="3" spans="2:15" x14ac:dyDescent="0.25">
      <c r="B3" s="40" t="s">
        <v>7</v>
      </c>
      <c r="C3" s="38" t="s">
        <v>17</v>
      </c>
      <c r="D3" s="38"/>
      <c r="E3" s="39" t="s">
        <v>18</v>
      </c>
      <c r="F3" s="39"/>
      <c r="G3" s="22" t="s">
        <v>20</v>
      </c>
      <c r="H3" s="39" t="s">
        <v>22</v>
      </c>
      <c r="I3" s="39"/>
      <c r="J3" s="38" t="s">
        <v>23</v>
      </c>
      <c r="K3" s="38"/>
      <c r="L3" s="39" t="s">
        <v>25</v>
      </c>
      <c r="M3" s="39"/>
      <c r="N3" s="39"/>
      <c r="O3" s="36" t="s">
        <v>28</v>
      </c>
    </row>
    <row r="4" spans="2:15" x14ac:dyDescent="0.25">
      <c r="B4" s="40"/>
      <c r="C4" s="12" t="s">
        <v>4</v>
      </c>
      <c r="D4" s="12" t="s">
        <v>5</v>
      </c>
      <c r="E4" s="7" t="s">
        <v>4</v>
      </c>
      <c r="F4" s="7" t="s">
        <v>5</v>
      </c>
      <c r="G4" s="15" t="s">
        <v>4</v>
      </c>
      <c r="H4" s="7" t="s">
        <v>59</v>
      </c>
      <c r="I4" s="7" t="s">
        <v>60</v>
      </c>
      <c r="J4" s="15" t="s">
        <v>4</v>
      </c>
      <c r="K4" s="15" t="s">
        <v>5</v>
      </c>
      <c r="L4" s="8" t="s">
        <v>4</v>
      </c>
      <c r="M4" s="8" t="s">
        <v>5</v>
      </c>
      <c r="N4" s="8" t="s">
        <v>26</v>
      </c>
      <c r="O4" s="36"/>
    </row>
    <row r="5" spans="2:15" x14ac:dyDescent="0.25">
      <c r="B5" s="23"/>
      <c r="C5" s="12"/>
      <c r="D5" s="12"/>
      <c r="E5" s="21"/>
      <c r="F5" s="21"/>
      <c r="G5" s="22"/>
      <c r="H5" s="21"/>
      <c r="I5" s="21"/>
      <c r="J5" s="22"/>
      <c r="K5" s="22"/>
      <c r="L5" s="8"/>
      <c r="M5" s="8"/>
      <c r="N5" s="8"/>
      <c r="O5" s="20"/>
    </row>
    <row r="6" spans="2:15" x14ac:dyDescent="0.25">
      <c r="B6" s="4" t="s">
        <v>8</v>
      </c>
      <c r="C6" s="13"/>
      <c r="D6" s="13"/>
      <c r="E6" s="1"/>
      <c r="F6" s="1"/>
      <c r="G6" s="16"/>
      <c r="H6" s="1"/>
      <c r="I6" s="1"/>
      <c r="J6" s="16"/>
      <c r="K6" s="16"/>
      <c r="L6" s="4"/>
      <c r="M6" s="1"/>
      <c r="N6" s="1"/>
      <c r="O6" s="17"/>
    </row>
    <row r="7" spans="2:15" ht="15.75" x14ac:dyDescent="0.25">
      <c r="B7" s="5" t="s">
        <v>9</v>
      </c>
      <c r="C7" s="14">
        <v>0.10526315789473684</v>
      </c>
      <c r="D7" s="14">
        <v>0.2608695652173913</v>
      </c>
      <c r="E7" s="3">
        <v>0.6</v>
      </c>
      <c r="F7" s="3">
        <v>0.14285714285714285</v>
      </c>
      <c r="G7" s="14">
        <v>0.65217391304347827</v>
      </c>
      <c r="H7" s="3">
        <v>0.23076923076923078</v>
      </c>
      <c r="I7" s="3">
        <v>0.15384615384615385</v>
      </c>
      <c r="J7" s="14">
        <v>0.16</v>
      </c>
      <c r="K7" s="14">
        <v>5.5555555555555552E-2</v>
      </c>
      <c r="L7" s="3">
        <v>0.2857142857142857</v>
      </c>
      <c r="M7" s="3">
        <v>0.16</v>
      </c>
      <c r="N7" s="3">
        <v>0.23529411764705882</v>
      </c>
      <c r="O7" s="32">
        <v>0.37032764190124595</v>
      </c>
    </row>
    <row r="8" spans="2:15" ht="15.75" x14ac:dyDescent="0.25">
      <c r="B8" s="5" t="s">
        <v>10</v>
      </c>
      <c r="C8" s="14">
        <v>0.89473684210526316</v>
      </c>
      <c r="D8" s="14">
        <v>0.56521739130434778</v>
      </c>
      <c r="E8" s="3">
        <v>0.4</v>
      </c>
      <c r="F8" s="3">
        <v>0.7857142857142857</v>
      </c>
      <c r="G8" s="14">
        <v>0.34782608695652173</v>
      </c>
      <c r="H8" s="3">
        <v>0.61538461538461542</v>
      </c>
      <c r="I8" s="3">
        <v>0.46153846153846156</v>
      </c>
      <c r="J8" s="14">
        <v>0.72</v>
      </c>
      <c r="K8" s="14">
        <v>0.66666666666666663</v>
      </c>
      <c r="L8" s="3">
        <v>0.7142857142857143</v>
      </c>
      <c r="M8" s="3">
        <v>0.8</v>
      </c>
      <c r="N8" s="3">
        <v>0.70588235294117652</v>
      </c>
      <c r="O8" s="32">
        <v>0.52111213659437006</v>
      </c>
    </row>
    <row r="9" spans="2:15" ht="15.75" x14ac:dyDescent="0.25">
      <c r="B9" s="5" t="s">
        <v>11</v>
      </c>
      <c r="C9" s="14">
        <v>0</v>
      </c>
      <c r="D9" s="14">
        <v>0.17391304347826086</v>
      </c>
      <c r="E9" s="3">
        <v>0</v>
      </c>
      <c r="F9" s="3">
        <v>7.1428571428571425E-2</v>
      </c>
      <c r="G9" s="14">
        <v>0</v>
      </c>
      <c r="H9" s="3">
        <v>0.15384615384615385</v>
      </c>
      <c r="I9" s="3">
        <v>0.38461538461538464</v>
      </c>
      <c r="J9" s="14">
        <v>0.12</v>
      </c>
      <c r="K9" s="14">
        <v>0.27777777777777779</v>
      </c>
      <c r="L9" s="3">
        <v>0</v>
      </c>
      <c r="M9" s="3">
        <v>0.04</v>
      </c>
      <c r="N9" s="3">
        <v>5.8823529411764705E-2</v>
      </c>
      <c r="O9" s="32">
        <v>0.10856022150438394</v>
      </c>
    </row>
    <row r="10" spans="2:15" x14ac:dyDescent="0.25">
      <c r="B10" s="4" t="s">
        <v>12</v>
      </c>
      <c r="C10" s="13"/>
      <c r="D10" s="13"/>
      <c r="E10" s="4"/>
      <c r="F10" s="4"/>
      <c r="G10" s="13"/>
      <c r="H10" s="4"/>
      <c r="I10" s="4"/>
      <c r="J10" s="13"/>
      <c r="K10" s="13"/>
      <c r="L10" s="4"/>
      <c r="M10" s="4"/>
      <c r="N10" s="4"/>
      <c r="O10" s="11"/>
    </row>
    <row r="11" spans="2:15" ht="15.75" x14ac:dyDescent="0.25">
      <c r="B11" s="5" t="s">
        <v>9</v>
      </c>
      <c r="C11" s="14">
        <v>0.15789473684210525</v>
      </c>
      <c r="D11" s="14">
        <v>8.6956521739130432E-2</v>
      </c>
      <c r="E11" s="3">
        <v>0.45</v>
      </c>
      <c r="F11" s="3">
        <v>7.1428571428571425E-2</v>
      </c>
      <c r="G11" s="14">
        <v>0.17391304347826086</v>
      </c>
      <c r="H11" s="3">
        <v>7.6923076923076927E-2</v>
      </c>
      <c r="I11" s="3">
        <v>0.15384615384615385</v>
      </c>
      <c r="J11" s="14">
        <v>0.12</v>
      </c>
      <c r="K11" s="14">
        <v>0.27777777777777779</v>
      </c>
      <c r="L11" s="3">
        <v>0.23809523809523808</v>
      </c>
      <c r="M11" s="3">
        <v>0.24</v>
      </c>
      <c r="N11" s="3">
        <v>0.17647058823529413</v>
      </c>
      <c r="O11" s="10">
        <v>0.29387786494385482</v>
      </c>
    </row>
    <row r="12" spans="2:15" ht="15.75" x14ac:dyDescent="0.25">
      <c r="B12" s="5" t="s">
        <v>10</v>
      </c>
      <c r="C12" s="14">
        <v>0.63157894736842102</v>
      </c>
      <c r="D12" s="14">
        <v>0.47826086956521741</v>
      </c>
      <c r="E12" s="3">
        <v>0.5</v>
      </c>
      <c r="F12" s="3">
        <v>0.5714285714285714</v>
      </c>
      <c r="G12" s="14">
        <v>0.78260869565217395</v>
      </c>
      <c r="H12" s="3">
        <v>0.76923076923076927</v>
      </c>
      <c r="I12" s="3">
        <v>0.38461538461538464</v>
      </c>
      <c r="J12" s="14">
        <v>0.68</v>
      </c>
      <c r="K12" s="14">
        <v>0.5</v>
      </c>
      <c r="L12" s="3">
        <v>0.61904761904761907</v>
      </c>
      <c r="M12" s="3">
        <v>0.6</v>
      </c>
      <c r="N12" s="3">
        <v>0.52941176470588236</v>
      </c>
      <c r="O12" s="10">
        <v>0.56275957544993083</v>
      </c>
    </row>
    <row r="13" spans="2:15" ht="15.75" x14ac:dyDescent="0.25">
      <c r="B13" s="5" t="s">
        <v>11</v>
      </c>
      <c r="C13" s="14">
        <v>0.21052631578947367</v>
      </c>
      <c r="D13" s="14">
        <v>0.43478260869565216</v>
      </c>
      <c r="E13" s="3">
        <v>0.05</v>
      </c>
      <c r="F13" s="3">
        <v>0.35714285714285715</v>
      </c>
      <c r="G13" s="14">
        <v>4.3478260869565216E-2</v>
      </c>
      <c r="H13" s="3">
        <v>0.15384615384615385</v>
      </c>
      <c r="I13" s="3">
        <v>0.46153846153846156</v>
      </c>
      <c r="J13" s="14">
        <v>0.2</v>
      </c>
      <c r="K13" s="14">
        <v>0.22222222222222221</v>
      </c>
      <c r="L13" s="3">
        <v>0.14285714285714285</v>
      </c>
      <c r="M13" s="3">
        <v>0.16</v>
      </c>
      <c r="N13" s="3">
        <v>0.29411764705882354</v>
      </c>
      <c r="O13" s="10">
        <v>0.14336255960621444</v>
      </c>
    </row>
    <row r="14" spans="2:15" x14ac:dyDescent="0.25">
      <c r="B14" s="4" t="s">
        <v>13</v>
      </c>
      <c r="C14" s="13"/>
      <c r="D14" s="13"/>
      <c r="E14" s="4"/>
      <c r="F14" s="4"/>
      <c r="G14" s="13"/>
      <c r="H14" s="4"/>
      <c r="I14" s="4"/>
      <c r="J14" s="13"/>
      <c r="K14" s="13"/>
      <c r="L14" s="4"/>
      <c r="M14" s="4"/>
      <c r="N14" s="4"/>
      <c r="O14" s="11"/>
    </row>
    <row r="15" spans="2:15" ht="15.75" x14ac:dyDescent="0.25">
      <c r="B15" s="5" t="s">
        <v>9</v>
      </c>
      <c r="C15" s="14">
        <v>0.10526315789473684</v>
      </c>
      <c r="D15" s="14">
        <v>0.2608695652173913</v>
      </c>
      <c r="E15" s="3">
        <v>0.2</v>
      </c>
      <c r="F15" s="3">
        <v>7.1428571428571425E-2</v>
      </c>
      <c r="G15" s="14">
        <v>8.6956521739130432E-2</v>
      </c>
      <c r="H15" s="3">
        <v>0.23076923076923078</v>
      </c>
      <c r="I15" s="3">
        <v>0.15384615384615385</v>
      </c>
      <c r="J15" s="14">
        <v>0.08</v>
      </c>
      <c r="K15" s="14">
        <v>0.1111111111111111</v>
      </c>
      <c r="L15" s="3">
        <v>0.2857142857142857</v>
      </c>
      <c r="M15" s="3">
        <v>0.24</v>
      </c>
      <c r="N15" s="3">
        <v>0.17647058823529413</v>
      </c>
      <c r="O15" s="10">
        <v>0.25599907706506692</v>
      </c>
    </row>
    <row r="16" spans="2:15" ht="15.75" x14ac:dyDescent="0.25">
      <c r="B16" s="5" t="s">
        <v>10</v>
      </c>
      <c r="C16" s="14">
        <v>0.57894736842105265</v>
      </c>
      <c r="D16" s="14">
        <v>0.60869565217391308</v>
      </c>
      <c r="E16" s="3">
        <v>0.75</v>
      </c>
      <c r="F16" s="3">
        <v>0.5714285714285714</v>
      </c>
      <c r="G16" s="14">
        <v>0.86956521739130432</v>
      </c>
      <c r="H16" s="3">
        <v>0.61538461538461542</v>
      </c>
      <c r="I16" s="3">
        <v>0.46153846153846156</v>
      </c>
      <c r="J16" s="14">
        <v>0.72</v>
      </c>
      <c r="K16" s="14">
        <v>0.83333333333333337</v>
      </c>
      <c r="L16" s="3">
        <v>0.66666666666666663</v>
      </c>
      <c r="M16" s="3">
        <v>0.6</v>
      </c>
      <c r="N16" s="3">
        <v>0.58823529411764708</v>
      </c>
      <c r="O16" s="10">
        <v>0.59083217966466695</v>
      </c>
    </row>
    <row r="17" spans="2:15" ht="15.75" x14ac:dyDescent="0.25">
      <c r="B17" s="5" t="s">
        <v>11</v>
      </c>
      <c r="C17" s="14">
        <v>0.31578947368421051</v>
      </c>
      <c r="D17" s="14">
        <v>0.13043478260869565</v>
      </c>
      <c r="E17" s="3">
        <v>0.05</v>
      </c>
      <c r="F17" s="3">
        <v>0.35714285714285715</v>
      </c>
      <c r="G17" s="14">
        <v>4.3478260869565216E-2</v>
      </c>
      <c r="H17" s="3">
        <v>0.15384615384615385</v>
      </c>
      <c r="I17" s="3">
        <v>0.38461538461538464</v>
      </c>
      <c r="J17" s="14">
        <v>0.2</v>
      </c>
      <c r="K17" s="14">
        <v>5.5555555555555552E-2</v>
      </c>
      <c r="L17" s="3">
        <v>4.7619047619047616E-2</v>
      </c>
      <c r="M17" s="3">
        <v>0.16</v>
      </c>
      <c r="N17" s="3">
        <v>0.23529411764705882</v>
      </c>
      <c r="O17" s="10">
        <v>0.15316874327026611</v>
      </c>
    </row>
    <row r="18" spans="2:15" x14ac:dyDescent="0.25">
      <c r="B18" s="4" t="s">
        <v>14</v>
      </c>
      <c r="C18" s="13"/>
      <c r="D18" s="13"/>
      <c r="E18" s="4"/>
      <c r="F18" s="4"/>
      <c r="G18" s="13"/>
      <c r="H18" s="4"/>
      <c r="I18" s="4"/>
      <c r="J18" s="13"/>
      <c r="K18" s="13"/>
      <c r="L18" s="4"/>
      <c r="M18" s="4"/>
      <c r="N18" s="4"/>
      <c r="O18" s="11"/>
    </row>
    <row r="19" spans="2:15" ht="15.75" x14ac:dyDescent="0.25">
      <c r="B19" s="5" t="s">
        <v>15</v>
      </c>
      <c r="C19" s="14">
        <v>0</v>
      </c>
      <c r="D19" s="14">
        <v>0</v>
      </c>
      <c r="E19" s="3">
        <v>0.3</v>
      </c>
      <c r="F19" s="3">
        <v>0</v>
      </c>
      <c r="G19" s="14">
        <v>0.17391304347826086</v>
      </c>
      <c r="H19" s="3">
        <v>0.23076923076923078</v>
      </c>
      <c r="I19" s="3">
        <v>7.6923076923076927E-2</v>
      </c>
      <c r="J19" s="14">
        <v>0.2</v>
      </c>
      <c r="K19" s="14">
        <v>0.3888888888888889</v>
      </c>
      <c r="L19" s="3">
        <v>9.5238095238095233E-2</v>
      </c>
      <c r="M19" s="3">
        <v>0.08</v>
      </c>
      <c r="N19" s="3">
        <v>5.8823529411764705E-2</v>
      </c>
      <c r="O19" s="33">
        <v>0.17597292724196278</v>
      </c>
    </row>
    <row r="20" spans="2:15" ht="15.75" x14ac:dyDescent="0.25">
      <c r="B20" s="5" t="s">
        <v>16</v>
      </c>
      <c r="C20" s="14">
        <v>1</v>
      </c>
      <c r="D20" s="14">
        <v>1</v>
      </c>
      <c r="E20" s="3">
        <v>0.7</v>
      </c>
      <c r="F20" s="3">
        <v>1</v>
      </c>
      <c r="G20" s="14">
        <v>0.82608695652173914</v>
      </c>
      <c r="H20" s="3">
        <v>0.76923076923076927</v>
      </c>
      <c r="I20" s="3">
        <v>0.92307692307692313</v>
      </c>
      <c r="J20" s="14">
        <v>0.8</v>
      </c>
      <c r="K20" s="14">
        <v>0.61111111111111116</v>
      </c>
      <c r="L20" s="3">
        <v>0.90476190476190477</v>
      </c>
      <c r="M20" s="3">
        <v>0.92</v>
      </c>
      <c r="N20" s="3">
        <v>0.94117647058823528</v>
      </c>
      <c r="O20" s="10">
        <v>0.82402707275803722</v>
      </c>
    </row>
  </sheetData>
  <mergeCells count="7">
    <mergeCell ref="J3:K3"/>
    <mergeCell ref="L3:N3"/>
    <mergeCell ref="O3:O4"/>
    <mergeCell ref="B3:B4"/>
    <mergeCell ref="C3:D3"/>
    <mergeCell ref="E3:F3"/>
    <mergeCell ref="H3:I3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45"/>
  <sheetViews>
    <sheetView tabSelected="1" topLeftCell="J1" zoomScale="80" zoomScaleNormal="80" workbookViewId="0">
      <selection activeCell="O6" sqref="O6:P21"/>
    </sheetView>
  </sheetViews>
  <sheetFormatPr defaultRowHeight="15" x14ac:dyDescent="0.25"/>
  <cols>
    <col min="1" max="1" width="11.42578125" customWidth="1"/>
    <col min="2" max="2" width="13.140625" customWidth="1"/>
  </cols>
  <sheetData>
    <row r="3" spans="1:35" ht="15.75" x14ac:dyDescent="0.25">
      <c r="C3" s="44" t="s">
        <v>17</v>
      </c>
      <c r="D3" s="44"/>
      <c r="E3" s="44" t="s">
        <v>18</v>
      </c>
      <c r="F3" s="44"/>
      <c r="G3" s="25" t="s">
        <v>20</v>
      </c>
      <c r="H3" s="44" t="s">
        <v>22</v>
      </c>
      <c r="I3" s="44"/>
      <c r="J3" s="44" t="s">
        <v>23</v>
      </c>
      <c r="K3" s="44"/>
      <c r="L3" s="44" t="s">
        <v>25</v>
      </c>
      <c r="M3" s="44"/>
      <c r="N3" s="44"/>
      <c r="O3" s="46" t="s">
        <v>62</v>
      </c>
      <c r="P3" s="46" t="s">
        <v>28</v>
      </c>
      <c r="R3" s="44" t="s">
        <v>17</v>
      </c>
      <c r="S3" s="44"/>
      <c r="T3" s="44" t="s">
        <v>18</v>
      </c>
      <c r="U3" s="44"/>
      <c r="V3" s="26" t="s">
        <v>20</v>
      </c>
      <c r="W3" s="44" t="s">
        <v>22</v>
      </c>
      <c r="X3" s="44"/>
      <c r="Y3" s="44" t="s">
        <v>23</v>
      </c>
      <c r="Z3" s="44"/>
      <c r="AA3" s="44" t="s">
        <v>25</v>
      </c>
      <c r="AB3" s="44"/>
      <c r="AC3" s="44"/>
      <c r="AD3" s="56"/>
      <c r="AE3" s="56"/>
      <c r="AF3" s="56"/>
      <c r="AG3" s="57"/>
      <c r="AH3" s="57"/>
      <c r="AI3" s="57"/>
    </row>
    <row r="4" spans="1:35" ht="15.75" x14ac:dyDescent="0.25">
      <c r="C4" s="25" t="s">
        <v>59</v>
      </c>
      <c r="D4" s="25" t="s">
        <v>5</v>
      </c>
      <c r="E4" s="25" t="s">
        <v>59</v>
      </c>
      <c r="F4" s="25" t="s">
        <v>60</v>
      </c>
      <c r="G4" s="25" t="s">
        <v>59</v>
      </c>
      <c r="H4" s="25" t="s">
        <v>59</v>
      </c>
      <c r="I4" s="25" t="s">
        <v>60</v>
      </c>
      <c r="J4" s="25" t="s">
        <v>59</v>
      </c>
      <c r="K4" s="25" t="s">
        <v>60</v>
      </c>
      <c r="L4" s="25" t="s">
        <v>59</v>
      </c>
      <c r="M4" s="25" t="s">
        <v>60</v>
      </c>
      <c r="N4" s="25" t="s">
        <v>61</v>
      </c>
      <c r="O4" s="47"/>
      <c r="P4" s="47"/>
      <c r="R4" s="26" t="s">
        <v>59</v>
      </c>
      <c r="S4" s="26" t="s">
        <v>5</v>
      </c>
      <c r="T4" s="26" t="s">
        <v>59</v>
      </c>
      <c r="U4" s="26" t="s">
        <v>60</v>
      </c>
      <c r="V4" s="26" t="s">
        <v>59</v>
      </c>
      <c r="W4" s="26" t="s">
        <v>59</v>
      </c>
      <c r="X4" s="26" t="s">
        <v>60</v>
      </c>
      <c r="Y4" s="26" t="s">
        <v>59</v>
      </c>
      <c r="Z4" s="26" t="s">
        <v>60</v>
      </c>
      <c r="AA4" s="26" t="s">
        <v>59</v>
      </c>
      <c r="AB4" s="26" t="s">
        <v>60</v>
      </c>
      <c r="AC4" s="26" t="s">
        <v>61</v>
      </c>
      <c r="AD4" s="58"/>
      <c r="AE4" s="58"/>
      <c r="AF4" s="58"/>
      <c r="AG4" s="31"/>
      <c r="AH4" s="57"/>
      <c r="AI4" s="57"/>
    </row>
    <row r="5" spans="1:35" ht="15.75" x14ac:dyDescent="0.25">
      <c r="C5" s="52">
        <v>19</v>
      </c>
      <c r="D5" s="52">
        <v>23</v>
      </c>
      <c r="E5" s="52">
        <v>20</v>
      </c>
      <c r="F5" s="52">
        <v>14</v>
      </c>
      <c r="G5" s="52">
        <v>23</v>
      </c>
      <c r="H5" s="52">
        <v>13</v>
      </c>
      <c r="I5" s="52">
        <v>13</v>
      </c>
      <c r="J5" s="52">
        <v>25</v>
      </c>
      <c r="K5" s="52">
        <v>18</v>
      </c>
      <c r="L5" s="52">
        <v>21</v>
      </c>
      <c r="M5" s="52">
        <v>25</v>
      </c>
      <c r="N5" s="52">
        <v>17</v>
      </c>
      <c r="O5" s="47"/>
      <c r="P5" s="47"/>
      <c r="R5" s="52">
        <v>19</v>
      </c>
      <c r="S5" s="52">
        <v>23</v>
      </c>
      <c r="T5" s="52">
        <v>20</v>
      </c>
      <c r="U5" s="52">
        <v>14</v>
      </c>
      <c r="V5" s="52">
        <v>23</v>
      </c>
      <c r="W5" s="52">
        <v>13</v>
      </c>
      <c r="X5" s="52">
        <v>13</v>
      </c>
      <c r="Y5" s="52">
        <v>25</v>
      </c>
      <c r="Z5" s="52">
        <v>18</v>
      </c>
      <c r="AA5" s="52">
        <v>21</v>
      </c>
      <c r="AB5" s="52">
        <v>25</v>
      </c>
      <c r="AC5" s="52">
        <v>17</v>
      </c>
      <c r="AD5" s="58">
        <f>SUM(R5:AC5)</f>
        <v>231</v>
      </c>
      <c r="AE5" s="58"/>
      <c r="AF5" s="58"/>
      <c r="AG5" s="31"/>
      <c r="AH5" s="57"/>
      <c r="AI5" s="57"/>
    </row>
    <row r="6" spans="1:35" ht="15.75" x14ac:dyDescent="0.25">
      <c r="A6" s="27">
        <v>1</v>
      </c>
      <c r="B6" s="48">
        <v>1</v>
      </c>
      <c r="C6" s="3">
        <v>0.94736842105263153</v>
      </c>
      <c r="D6" s="3">
        <v>0.91304347826086951</v>
      </c>
      <c r="E6" s="3">
        <v>0.9</v>
      </c>
      <c r="F6" s="3">
        <v>0.7142857142857143</v>
      </c>
      <c r="G6" s="3">
        <v>1</v>
      </c>
      <c r="H6" s="3">
        <v>0.76923076923076927</v>
      </c>
      <c r="I6" s="3">
        <v>0.76923076923076927</v>
      </c>
      <c r="J6" s="3">
        <v>0.92</v>
      </c>
      <c r="K6" s="3">
        <v>0.77777777777777779</v>
      </c>
      <c r="L6" s="3">
        <v>1</v>
      </c>
      <c r="M6" s="3">
        <v>0.72</v>
      </c>
      <c r="N6" s="3">
        <v>1</v>
      </c>
      <c r="O6" s="60">
        <v>0.87878787878787878</v>
      </c>
      <c r="P6" s="3">
        <v>0.8574834640824488</v>
      </c>
      <c r="R6" s="26">
        <f>C6*19</f>
        <v>18</v>
      </c>
      <c r="S6" s="26">
        <f>D6*23</f>
        <v>21</v>
      </c>
      <c r="T6" s="26">
        <f>E6*20</f>
        <v>18</v>
      </c>
      <c r="U6" s="26">
        <f>F6*14</f>
        <v>10</v>
      </c>
      <c r="V6" s="26">
        <f>G6*23</f>
        <v>23</v>
      </c>
      <c r="W6" s="26">
        <f>H6*13</f>
        <v>10</v>
      </c>
      <c r="X6" s="26">
        <f>I6*13</f>
        <v>10</v>
      </c>
      <c r="Y6" s="26">
        <f>J6*25</f>
        <v>23</v>
      </c>
      <c r="Z6" s="26">
        <f>K6*18</f>
        <v>14</v>
      </c>
      <c r="AA6" s="26">
        <f>L6*21</f>
        <v>21</v>
      </c>
      <c r="AB6" s="26">
        <f>M6*25</f>
        <v>18</v>
      </c>
      <c r="AC6" s="26">
        <f>N6*17</f>
        <v>17</v>
      </c>
      <c r="AD6" s="58">
        <f t="shared" ref="AD6:AD40" si="0">SUM(R6:AC6)</f>
        <v>203</v>
      </c>
      <c r="AE6" s="59">
        <f>AD6/231</f>
        <v>0.87878787878787878</v>
      </c>
      <c r="AF6" s="58"/>
      <c r="AG6" s="57"/>
      <c r="AH6" s="57"/>
      <c r="AI6" s="57"/>
    </row>
    <row r="7" spans="1:35" ht="15.75" x14ac:dyDescent="0.25">
      <c r="A7" s="27">
        <v>2</v>
      </c>
      <c r="B7" s="48">
        <v>2</v>
      </c>
      <c r="C7" s="3">
        <v>5.2631578947368418E-2</v>
      </c>
      <c r="D7" s="3">
        <v>0.2608695652173913</v>
      </c>
      <c r="E7" s="3">
        <v>0.25</v>
      </c>
      <c r="F7" s="3">
        <v>7.1428571428571425E-2</v>
      </c>
      <c r="G7" s="3">
        <v>0.65217391304347827</v>
      </c>
      <c r="H7" s="3">
        <v>0</v>
      </c>
      <c r="I7" s="3">
        <v>0.15384615384615385</v>
      </c>
      <c r="J7" s="3">
        <v>0.16</v>
      </c>
      <c r="K7" s="3">
        <v>5.5555555555555552E-2</v>
      </c>
      <c r="L7" s="3">
        <v>0.23809523809523808</v>
      </c>
      <c r="M7" s="3">
        <v>0.24</v>
      </c>
      <c r="N7" s="3">
        <v>0.29411764705882354</v>
      </c>
      <c r="O7" s="29">
        <v>0.22077922077922077</v>
      </c>
      <c r="P7" s="3">
        <v>0.31264420858329489</v>
      </c>
      <c r="R7" s="26">
        <f t="shared" ref="R7:R40" si="1">C7*19</f>
        <v>1</v>
      </c>
      <c r="S7" s="26">
        <f t="shared" ref="S7:S40" si="2">D7*23</f>
        <v>6</v>
      </c>
      <c r="T7" s="26">
        <f t="shared" ref="T7:T40" si="3">E7*20</f>
        <v>5</v>
      </c>
      <c r="U7" s="26">
        <f t="shared" ref="U7:U40" si="4">F7*14</f>
        <v>1</v>
      </c>
      <c r="V7" s="26">
        <f t="shared" ref="V7:V40" si="5">G7*23</f>
        <v>15</v>
      </c>
      <c r="W7" s="26">
        <f t="shared" ref="W7:W40" si="6">H7*13</f>
        <v>0</v>
      </c>
      <c r="X7" s="26">
        <f t="shared" ref="X7:X40" si="7">I7*13</f>
        <v>2</v>
      </c>
      <c r="Y7" s="26">
        <f t="shared" ref="Y7:Y40" si="8">J7*25</f>
        <v>4</v>
      </c>
      <c r="Z7" s="26">
        <f t="shared" ref="Z7:Z40" si="9">K7*18</f>
        <v>1</v>
      </c>
      <c r="AA7" s="26">
        <f t="shared" ref="AA7:AA40" si="10">L7*21</f>
        <v>5</v>
      </c>
      <c r="AB7" s="26">
        <f t="shared" ref="AB7:AB40" si="11">M7*25</f>
        <v>6</v>
      </c>
      <c r="AC7" s="26">
        <f t="shared" ref="AC7:AC40" si="12">N7*17</f>
        <v>5</v>
      </c>
      <c r="AD7" s="58">
        <f t="shared" si="0"/>
        <v>51</v>
      </c>
      <c r="AE7" s="59">
        <f t="shared" ref="AE7:AE40" si="13">AD7/231</f>
        <v>0.22077922077922077</v>
      </c>
      <c r="AF7" s="57"/>
      <c r="AG7" s="57"/>
      <c r="AH7" s="57"/>
      <c r="AI7" s="57"/>
    </row>
    <row r="8" spans="1:35" ht="15.75" x14ac:dyDescent="0.25">
      <c r="A8" s="27" t="s">
        <v>35</v>
      </c>
      <c r="B8" s="48">
        <v>1</v>
      </c>
      <c r="C8" s="3">
        <v>0.26315789473684209</v>
      </c>
      <c r="D8" s="3">
        <v>0.39130434782608697</v>
      </c>
      <c r="E8" s="3">
        <v>0.55000000000000004</v>
      </c>
      <c r="F8" s="3">
        <v>7.1428571428571425E-2</v>
      </c>
      <c r="G8" s="3">
        <v>1</v>
      </c>
      <c r="H8" s="3">
        <v>0.53846153846153844</v>
      </c>
      <c r="I8" s="3">
        <v>0.30769230769230771</v>
      </c>
      <c r="J8" s="3">
        <v>0.64</v>
      </c>
      <c r="K8" s="3">
        <v>0.22222222222222221</v>
      </c>
      <c r="L8" s="3">
        <v>0</v>
      </c>
      <c r="M8" s="3">
        <v>0.2</v>
      </c>
      <c r="N8" s="3">
        <v>0.17647058823529413</v>
      </c>
      <c r="O8" s="29">
        <v>0.38095238095238093</v>
      </c>
      <c r="P8" s="3">
        <v>0.51226734348561764</v>
      </c>
      <c r="R8" s="26">
        <f t="shared" si="1"/>
        <v>5</v>
      </c>
      <c r="S8" s="26">
        <f t="shared" si="2"/>
        <v>9</v>
      </c>
      <c r="T8" s="26">
        <f t="shared" si="3"/>
        <v>11</v>
      </c>
      <c r="U8" s="26">
        <f t="shared" si="4"/>
        <v>1</v>
      </c>
      <c r="V8" s="26">
        <f t="shared" si="5"/>
        <v>23</v>
      </c>
      <c r="W8" s="26">
        <f t="shared" si="6"/>
        <v>7</v>
      </c>
      <c r="X8" s="26">
        <f t="shared" si="7"/>
        <v>4</v>
      </c>
      <c r="Y8" s="26">
        <f t="shared" si="8"/>
        <v>16</v>
      </c>
      <c r="Z8" s="26">
        <f t="shared" si="9"/>
        <v>4</v>
      </c>
      <c r="AA8" s="26">
        <f t="shared" si="10"/>
        <v>0</v>
      </c>
      <c r="AB8" s="26">
        <f t="shared" si="11"/>
        <v>5</v>
      </c>
      <c r="AC8" s="26">
        <f t="shared" si="12"/>
        <v>3</v>
      </c>
      <c r="AD8" s="58">
        <f t="shared" si="0"/>
        <v>88</v>
      </c>
      <c r="AE8" s="59">
        <f t="shared" si="13"/>
        <v>0.38095238095238093</v>
      </c>
      <c r="AF8" s="57"/>
      <c r="AG8" s="57"/>
      <c r="AH8" s="57"/>
      <c r="AI8" s="57"/>
    </row>
    <row r="9" spans="1:35" ht="15.75" x14ac:dyDescent="0.25">
      <c r="A9" s="41" t="s">
        <v>36</v>
      </c>
      <c r="B9" s="48">
        <v>2</v>
      </c>
      <c r="C9" s="3">
        <v>0</v>
      </c>
      <c r="D9" s="3">
        <v>8.6956521739130432E-2</v>
      </c>
      <c r="E9" s="3">
        <v>0.05</v>
      </c>
      <c r="F9" s="3">
        <v>0</v>
      </c>
      <c r="G9" s="3">
        <v>0</v>
      </c>
      <c r="H9" s="3">
        <v>0</v>
      </c>
      <c r="I9" s="3">
        <v>7.6923076923076927E-2</v>
      </c>
      <c r="J9" s="3">
        <v>0.08</v>
      </c>
      <c r="K9" s="3">
        <v>0</v>
      </c>
      <c r="L9" s="3">
        <v>0</v>
      </c>
      <c r="M9" s="3">
        <v>0</v>
      </c>
      <c r="N9" s="3">
        <v>0.11764705882352941</v>
      </c>
      <c r="O9" s="29">
        <v>3.4632034632034632E-2</v>
      </c>
      <c r="P9" s="29">
        <v>0.17470389170896786</v>
      </c>
      <c r="R9" s="26">
        <f t="shared" si="1"/>
        <v>0</v>
      </c>
      <c r="S9" s="26">
        <f t="shared" si="2"/>
        <v>2</v>
      </c>
      <c r="T9" s="26">
        <f t="shared" si="3"/>
        <v>1</v>
      </c>
      <c r="U9" s="26">
        <f t="shared" si="4"/>
        <v>0</v>
      </c>
      <c r="V9" s="26">
        <f t="shared" si="5"/>
        <v>0</v>
      </c>
      <c r="W9" s="26">
        <f t="shared" si="6"/>
        <v>0</v>
      </c>
      <c r="X9" s="26">
        <f t="shared" si="7"/>
        <v>1</v>
      </c>
      <c r="Y9" s="26">
        <f t="shared" si="8"/>
        <v>2</v>
      </c>
      <c r="Z9" s="26">
        <f t="shared" si="9"/>
        <v>0</v>
      </c>
      <c r="AA9" s="26">
        <f t="shared" si="10"/>
        <v>0</v>
      </c>
      <c r="AB9" s="26">
        <f t="shared" si="11"/>
        <v>0</v>
      </c>
      <c r="AC9" s="26">
        <f t="shared" si="12"/>
        <v>2</v>
      </c>
      <c r="AD9" s="58">
        <f t="shared" si="0"/>
        <v>8</v>
      </c>
      <c r="AE9" s="59">
        <f t="shared" si="13"/>
        <v>3.4632034632034632E-2</v>
      </c>
      <c r="AF9" s="57"/>
      <c r="AG9" s="57"/>
      <c r="AH9" s="57"/>
      <c r="AI9" s="57"/>
    </row>
    <row r="10" spans="1:35" ht="15.75" x14ac:dyDescent="0.25">
      <c r="A10" s="41"/>
      <c r="B10" s="48">
        <v>1</v>
      </c>
      <c r="C10" s="3">
        <v>0.26315789473684209</v>
      </c>
      <c r="D10" s="3">
        <v>0.30434782608695654</v>
      </c>
      <c r="E10" s="3">
        <v>0.55000000000000004</v>
      </c>
      <c r="F10" s="3">
        <v>0.21428571428571427</v>
      </c>
      <c r="G10" s="3">
        <v>1</v>
      </c>
      <c r="H10" s="3">
        <v>0.76923076923076927</v>
      </c>
      <c r="I10" s="3">
        <v>0.15384615384615385</v>
      </c>
      <c r="J10" s="3">
        <v>0.6</v>
      </c>
      <c r="K10" s="3">
        <v>0.44444444444444442</v>
      </c>
      <c r="L10" s="3">
        <v>0.14285714285714285</v>
      </c>
      <c r="M10" s="3">
        <v>0.32</v>
      </c>
      <c r="N10" s="3">
        <v>5.8823529411764705E-2</v>
      </c>
      <c r="O10" s="29">
        <v>0.41558441558441561</v>
      </c>
      <c r="P10" s="29">
        <v>0.40589909244731581</v>
      </c>
      <c r="R10" s="26">
        <f t="shared" si="1"/>
        <v>5</v>
      </c>
      <c r="S10" s="26">
        <f t="shared" si="2"/>
        <v>7</v>
      </c>
      <c r="T10" s="26">
        <f t="shared" si="3"/>
        <v>11</v>
      </c>
      <c r="U10" s="26">
        <f t="shared" si="4"/>
        <v>3</v>
      </c>
      <c r="V10" s="26">
        <f t="shared" si="5"/>
        <v>23</v>
      </c>
      <c r="W10" s="26">
        <f t="shared" si="6"/>
        <v>10</v>
      </c>
      <c r="X10" s="26">
        <f t="shared" si="7"/>
        <v>2</v>
      </c>
      <c r="Y10" s="26">
        <f t="shared" si="8"/>
        <v>15</v>
      </c>
      <c r="Z10" s="26">
        <f t="shared" si="9"/>
        <v>8</v>
      </c>
      <c r="AA10" s="26">
        <f t="shared" si="10"/>
        <v>3</v>
      </c>
      <c r="AB10" s="26">
        <f t="shared" si="11"/>
        <v>8</v>
      </c>
      <c r="AC10" s="26">
        <f t="shared" si="12"/>
        <v>1</v>
      </c>
      <c r="AD10" s="58">
        <f t="shared" si="0"/>
        <v>96</v>
      </c>
      <c r="AE10" s="59">
        <f t="shared" si="13"/>
        <v>0.41558441558441561</v>
      </c>
      <c r="AF10" s="57"/>
      <c r="AG10" s="57"/>
      <c r="AH10" s="57"/>
      <c r="AI10" s="57"/>
    </row>
    <row r="11" spans="1:35" ht="15.75" x14ac:dyDescent="0.25">
      <c r="A11" s="28" t="s">
        <v>63</v>
      </c>
      <c r="B11" s="48">
        <v>1</v>
      </c>
      <c r="C11" s="3">
        <v>0.57894736842105265</v>
      </c>
      <c r="D11" s="3">
        <v>0.2608695652173913</v>
      </c>
      <c r="E11" s="3">
        <v>0.6</v>
      </c>
      <c r="F11" s="3">
        <v>0.7142857142857143</v>
      </c>
      <c r="G11" s="3">
        <v>0.43478260869565216</v>
      </c>
      <c r="H11" s="3">
        <v>0.46153846153846156</v>
      </c>
      <c r="I11" s="3">
        <v>0.38461538461538464</v>
      </c>
      <c r="J11" s="3">
        <v>0.72</v>
      </c>
      <c r="K11" s="3">
        <v>0.5</v>
      </c>
      <c r="L11" s="3">
        <v>0.66666666666666663</v>
      </c>
      <c r="M11" s="3">
        <v>0.64</v>
      </c>
      <c r="N11" s="3">
        <v>0.82352941176470584</v>
      </c>
      <c r="O11" s="29">
        <v>0.5670995670995671</v>
      </c>
      <c r="P11" s="29">
        <v>0.68112598061836638</v>
      </c>
      <c r="R11" s="26">
        <f t="shared" si="1"/>
        <v>11</v>
      </c>
      <c r="S11" s="26">
        <f t="shared" si="2"/>
        <v>6</v>
      </c>
      <c r="T11" s="26">
        <f t="shared" si="3"/>
        <v>12</v>
      </c>
      <c r="U11" s="26">
        <f t="shared" si="4"/>
        <v>10</v>
      </c>
      <c r="V11" s="26">
        <f t="shared" si="5"/>
        <v>10</v>
      </c>
      <c r="W11" s="26">
        <f t="shared" si="6"/>
        <v>6</v>
      </c>
      <c r="X11" s="26">
        <f t="shared" si="7"/>
        <v>5</v>
      </c>
      <c r="Y11" s="26">
        <f t="shared" si="8"/>
        <v>18</v>
      </c>
      <c r="Z11" s="26">
        <f t="shared" si="9"/>
        <v>9</v>
      </c>
      <c r="AA11" s="26">
        <f t="shared" si="10"/>
        <v>14</v>
      </c>
      <c r="AB11" s="26">
        <f t="shared" si="11"/>
        <v>16</v>
      </c>
      <c r="AC11" s="26">
        <f t="shared" si="12"/>
        <v>14</v>
      </c>
      <c r="AD11" s="58">
        <f t="shared" si="0"/>
        <v>131</v>
      </c>
      <c r="AE11" s="59">
        <f t="shared" si="13"/>
        <v>0.5670995670995671</v>
      </c>
      <c r="AF11" s="57"/>
      <c r="AG11" s="57"/>
      <c r="AH11" s="57"/>
      <c r="AI11" s="57"/>
    </row>
    <row r="12" spans="1:35" ht="15.75" x14ac:dyDescent="0.25">
      <c r="A12" s="28" t="s">
        <v>64</v>
      </c>
      <c r="B12" s="48">
        <v>1</v>
      </c>
      <c r="C12" s="3">
        <v>0.57894736842105265</v>
      </c>
      <c r="D12" s="3">
        <v>0.2608695652173913</v>
      </c>
      <c r="E12" s="3">
        <v>0.6</v>
      </c>
      <c r="F12" s="3">
        <v>0.6428571428571429</v>
      </c>
      <c r="G12" s="3">
        <v>0.56521739130434778</v>
      </c>
      <c r="H12" s="3">
        <v>0.53846153846153844</v>
      </c>
      <c r="I12" s="3">
        <v>0.23076923076923078</v>
      </c>
      <c r="J12" s="3">
        <v>0.72</v>
      </c>
      <c r="K12" s="3">
        <v>0.3888888888888889</v>
      </c>
      <c r="L12" s="3">
        <v>0.80952380952380953</v>
      </c>
      <c r="M12" s="3">
        <v>0.68</v>
      </c>
      <c r="N12" s="3">
        <v>0.76470588235294112</v>
      </c>
      <c r="O12" s="29">
        <v>0.5757575757575758</v>
      </c>
      <c r="P12" s="3">
        <v>0.63747884940778343</v>
      </c>
      <c r="R12" s="26">
        <f t="shared" si="1"/>
        <v>11</v>
      </c>
      <c r="S12" s="26">
        <f t="shared" si="2"/>
        <v>6</v>
      </c>
      <c r="T12" s="26">
        <f t="shared" si="3"/>
        <v>12</v>
      </c>
      <c r="U12" s="26">
        <f t="shared" si="4"/>
        <v>9</v>
      </c>
      <c r="V12" s="26">
        <f t="shared" si="5"/>
        <v>12.999999999999998</v>
      </c>
      <c r="W12" s="26">
        <f t="shared" si="6"/>
        <v>7</v>
      </c>
      <c r="X12" s="26">
        <f t="shared" si="7"/>
        <v>3</v>
      </c>
      <c r="Y12" s="26">
        <f t="shared" si="8"/>
        <v>18</v>
      </c>
      <c r="Z12" s="26">
        <f t="shared" si="9"/>
        <v>7</v>
      </c>
      <c r="AA12" s="26">
        <f t="shared" si="10"/>
        <v>17</v>
      </c>
      <c r="AB12" s="26">
        <f t="shared" si="11"/>
        <v>17</v>
      </c>
      <c r="AC12" s="26">
        <f t="shared" si="12"/>
        <v>13</v>
      </c>
      <c r="AD12" s="58">
        <f t="shared" si="0"/>
        <v>133</v>
      </c>
      <c r="AE12" s="59">
        <f t="shared" si="13"/>
        <v>0.5757575757575758</v>
      </c>
      <c r="AF12" s="57"/>
      <c r="AG12" s="57"/>
      <c r="AH12" s="57"/>
      <c r="AI12" s="57"/>
    </row>
    <row r="13" spans="1:35" ht="15.75" x14ac:dyDescent="0.25">
      <c r="A13" s="27" t="s">
        <v>37</v>
      </c>
      <c r="B13" s="48">
        <v>2</v>
      </c>
      <c r="C13" s="3">
        <v>0.63157894736842102</v>
      </c>
      <c r="D13" s="3">
        <v>0.2608695652173913</v>
      </c>
      <c r="E13" s="3">
        <v>0.65</v>
      </c>
      <c r="F13" s="3">
        <v>0.21428571428571427</v>
      </c>
      <c r="G13" s="3">
        <v>0.69565217391304346</v>
      </c>
      <c r="H13" s="3">
        <v>0.38461538461538464</v>
      </c>
      <c r="I13" s="3">
        <v>0.15384615384615385</v>
      </c>
      <c r="J13" s="3">
        <v>0.48</v>
      </c>
      <c r="K13" s="3">
        <v>0.5</v>
      </c>
      <c r="L13" s="3">
        <v>0.61904761904761907</v>
      </c>
      <c r="M13" s="3">
        <v>0.64</v>
      </c>
      <c r="N13" s="3">
        <v>0.52941176470588236</v>
      </c>
      <c r="O13" s="29">
        <v>0.50216450216450215</v>
      </c>
      <c r="P13" s="3">
        <v>0.59579295493001072</v>
      </c>
      <c r="R13" s="26">
        <f t="shared" si="1"/>
        <v>12</v>
      </c>
      <c r="S13" s="26">
        <f t="shared" si="2"/>
        <v>6</v>
      </c>
      <c r="T13" s="26">
        <f t="shared" si="3"/>
        <v>13</v>
      </c>
      <c r="U13" s="26">
        <f t="shared" si="4"/>
        <v>3</v>
      </c>
      <c r="V13" s="26">
        <f t="shared" si="5"/>
        <v>16</v>
      </c>
      <c r="W13" s="26">
        <f t="shared" si="6"/>
        <v>5</v>
      </c>
      <c r="X13" s="26">
        <f t="shared" si="7"/>
        <v>2</v>
      </c>
      <c r="Y13" s="26">
        <f t="shared" si="8"/>
        <v>12</v>
      </c>
      <c r="Z13" s="26">
        <f t="shared" si="9"/>
        <v>9</v>
      </c>
      <c r="AA13" s="26">
        <f t="shared" si="10"/>
        <v>13</v>
      </c>
      <c r="AB13" s="26">
        <f t="shared" si="11"/>
        <v>16</v>
      </c>
      <c r="AC13" s="26">
        <f t="shared" si="12"/>
        <v>9</v>
      </c>
      <c r="AD13" s="58">
        <f t="shared" si="0"/>
        <v>116</v>
      </c>
      <c r="AE13" s="59">
        <f t="shared" si="13"/>
        <v>0.50216450216450215</v>
      </c>
      <c r="AF13" s="57"/>
      <c r="AG13" s="57"/>
      <c r="AH13" s="57"/>
      <c r="AI13" s="57"/>
    </row>
    <row r="14" spans="1:35" ht="15.75" x14ac:dyDescent="0.25">
      <c r="A14" s="27" t="s">
        <v>38</v>
      </c>
      <c r="B14" s="48">
        <v>1</v>
      </c>
      <c r="C14" s="3">
        <v>0.73684210526315785</v>
      </c>
      <c r="D14" s="3">
        <v>0.69565217391304346</v>
      </c>
      <c r="E14" s="3">
        <v>0.8</v>
      </c>
      <c r="F14" s="3">
        <v>0.7857142857142857</v>
      </c>
      <c r="G14" s="3">
        <v>0.91304347826086951</v>
      </c>
      <c r="H14" s="3">
        <v>0.84615384615384615</v>
      </c>
      <c r="I14" s="3">
        <v>0.61538461538461542</v>
      </c>
      <c r="J14" s="3">
        <v>0.56000000000000005</v>
      </c>
      <c r="K14" s="3">
        <v>0.61111111111111116</v>
      </c>
      <c r="L14" s="3">
        <v>0.80952380952380953</v>
      </c>
      <c r="M14" s="3">
        <v>0.6</v>
      </c>
      <c r="N14" s="3">
        <v>0.76470588235294112</v>
      </c>
      <c r="O14" s="30">
        <v>0.72294372294372289</v>
      </c>
      <c r="P14" s="3">
        <v>0.74184740809106287</v>
      </c>
      <c r="R14" s="26">
        <f t="shared" si="1"/>
        <v>14</v>
      </c>
      <c r="S14" s="26">
        <f t="shared" si="2"/>
        <v>16</v>
      </c>
      <c r="T14" s="26">
        <f t="shared" si="3"/>
        <v>16</v>
      </c>
      <c r="U14" s="26">
        <f t="shared" si="4"/>
        <v>11</v>
      </c>
      <c r="V14" s="26">
        <f t="shared" si="5"/>
        <v>21</v>
      </c>
      <c r="W14" s="26">
        <f t="shared" si="6"/>
        <v>11</v>
      </c>
      <c r="X14" s="26">
        <f t="shared" si="7"/>
        <v>8</v>
      </c>
      <c r="Y14" s="26">
        <f t="shared" si="8"/>
        <v>14.000000000000002</v>
      </c>
      <c r="Z14" s="26">
        <f t="shared" si="9"/>
        <v>11</v>
      </c>
      <c r="AA14" s="26">
        <f t="shared" si="10"/>
        <v>17</v>
      </c>
      <c r="AB14" s="26">
        <f t="shared" si="11"/>
        <v>15</v>
      </c>
      <c r="AC14" s="26">
        <f t="shared" si="12"/>
        <v>13</v>
      </c>
      <c r="AD14" s="58">
        <f t="shared" si="0"/>
        <v>167</v>
      </c>
      <c r="AE14" s="59">
        <f t="shared" si="13"/>
        <v>0.72294372294372289</v>
      </c>
      <c r="AF14" s="57"/>
      <c r="AG14" s="57"/>
      <c r="AH14" s="57"/>
      <c r="AI14" s="57"/>
    </row>
    <row r="15" spans="1:35" ht="15.75" x14ac:dyDescent="0.25">
      <c r="A15" s="27" t="s">
        <v>39</v>
      </c>
      <c r="B15" s="48">
        <v>1</v>
      </c>
      <c r="C15" s="3">
        <v>0.15789473684210525</v>
      </c>
      <c r="D15" s="3">
        <v>0.39130434782608697</v>
      </c>
      <c r="E15" s="3">
        <v>0.8</v>
      </c>
      <c r="F15" s="3">
        <v>0.21428571428571427</v>
      </c>
      <c r="G15" s="3">
        <v>0.65217391304347827</v>
      </c>
      <c r="H15" s="3">
        <v>0.15384615384615385</v>
      </c>
      <c r="I15" s="3">
        <v>0.23076923076923078</v>
      </c>
      <c r="J15" s="3">
        <v>0.4</v>
      </c>
      <c r="K15" s="3">
        <v>0.55555555555555558</v>
      </c>
      <c r="L15" s="3">
        <v>0.61904761904761907</v>
      </c>
      <c r="M15" s="3">
        <v>0.56000000000000005</v>
      </c>
      <c r="N15" s="3">
        <v>0.6470588235294118</v>
      </c>
      <c r="O15" s="29">
        <v>0.47186147186147187</v>
      </c>
      <c r="P15" s="3">
        <v>0.62509613905552996</v>
      </c>
      <c r="R15" s="26">
        <f t="shared" si="1"/>
        <v>3</v>
      </c>
      <c r="S15" s="26">
        <f t="shared" si="2"/>
        <v>9</v>
      </c>
      <c r="T15" s="26">
        <f t="shared" si="3"/>
        <v>16</v>
      </c>
      <c r="U15" s="26">
        <f t="shared" si="4"/>
        <v>3</v>
      </c>
      <c r="V15" s="26">
        <f t="shared" si="5"/>
        <v>15</v>
      </c>
      <c r="W15" s="26">
        <f t="shared" si="6"/>
        <v>2</v>
      </c>
      <c r="X15" s="26">
        <f t="shared" si="7"/>
        <v>3</v>
      </c>
      <c r="Y15" s="26">
        <f t="shared" si="8"/>
        <v>10</v>
      </c>
      <c r="Z15" s="26">
        <f t="shared" si="9"/>
        <v>10</v>
      </c>
      <c r="AA15" s="26">
        <f t="shared" si="10"/>
        <v>13</v>
      </c>
      <c r="AB15" s="26">
        <f t="shared" si="11"/>
        <v>14.000000000000002</v>
      </c>
      <c r="AC15" s="26">
        <f t="shared" si="12"/>
        <v>11</v>
      </c>
      <c r="AD15" s="58">
        <f t="shared" si="0"/>
        <v>109</v>
      </c>
      <c r="AE15" s="59">
        <f t="shared" si="13"/>
        <v>0.47186147186147187</v>
      </c>
      <c r="AF15" s="57"/>
      <c r="AG15" s="57"/>
      <c r="AH15" s="57"/>
      <c r="AI15" s="57"/>
    </row>
    <row r="16" spans="1:35" ht="15.75" x14ac:dyDescent="0.25">
      <c r="A16" s="27" t="s">
        <v>40</v>
      </c>
      <c r="B16" s="48">
        <v>1</v>
      </c>
      <c r="C16" s="3">
        <v>0.78947368421052633</v>
      </c>
      <c r="D16" s="3">
        <v>0.52173913043478259</v>
      </c>
      <c r="E16" s="3">
        <v>0.7</v>
      </c>
      <c r="F16" s="3">
        <v>0.6428571428571429</v>
      </c>
      <c r="G16" s="3">
        <v>0.86956521739130432</v>
      </c>
      <c r="H16" s="3">
        <v>0.53846153846153844</v>
      </c>
      <c r="I16" s="3">
        <v>0.30769230769230771</v>
      </c>
      <c r="J16" s="3">
        <v>0.36</v>
      </c>
      <c r="K16" s="3">
        <v>0.55555555555555558</v>
      </c>
      <c r="L16" s="3">
        <v>0.7142857142857143</v>
      </c>
      <c r="M16" s="3">
        <v>0.68</v>
      </c>
      <c r="N16" s="3">
        <v>0.47058823529411764</v>
      </c>
      <c r="O16" s="29">
        <v>0.60606060606060608</v>
      </c>
      <c r="P16" s="3">
        <v>0.51722811875096142</v>
      </c>
      <c r="R16" s="26">
        <f t="shared" si="1"/>
        <v>15</v>
      </c>
      <c r="S16" s="26">
        <f t="shared" si="2"/>
        <v>12</v>
      </c>
      <c r="T16" s="26">
        <f t="shared" si="3"/>
        <v>14</v>
      </c>
      <c r="U16" s="26">
        <f t="shared" si="4"/>
        <v>9</v>
      </c>
      <c r="V16" s="26">
        <f t="shared" si="5"/>
        <v>20</v>
      </c>
      <c r="W16" s="26">
        <f t="shared" si="6"/>
        <v>7</v>
      </c>
      <c r="X16" s="26">
        <f t="shared" si="7"/>
        <v>4</v>
      </c>
      <c r="Y16" s="26">
        <f t="shared" si="8"/>
        <v>9</v>
      </c>
      <c r="Z16" s="26">
        <f t="shared" si="9"/>
        <v>10</v>
      </c>
      <c r="AA16" s="26">
        <f t="shared" si="10"/>
        <v>15</v>
      </c>
      <c r="AB16" s="26">
        <f t="shared" si="11"/>
        <v>17</v>
      </c>
      <c r="AC16" s="26">
        <f t="shared" si="12"/>
        <v>8</v>
      </c>
      <c r="AD16" s="58">
        <f t="shared" si="0"/>
        <v>140</v>
      </c>
      <c r="AE16" s="59">
        <f t="shared" si="13"/>
        <v>0.60606060606060608</v>
      </c>
      <c r="AF16" s="57"/>
      <c r="AG16" s="57"/>
      <c r="AH16" s="57"/>
      <c r="AI16" s="57"/>
    </row>
    <row r="17" spans="1:35" ht="15.75" x14ac:dyDescent="0.25">
      <c r="A17" s="41" t="s">
        <v>41</v>
      </c>
      <c r="B17" s="48">
        <v>2</v>
      </c>
      <c r="C17" s="3">
        <v>0</v>
      </c>
      <c r="D17" s="3">
        <v>0</v>
      </c>
      <c r="E17" s="3">
        <v>0.05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5.8823529411764705E-2</v>
      </c>
      <c r="O17" s="29">
        <v>8.658008658008658E-3</v>
      </c>
      <c r="P17" s="3">
        <v>5.6683587140439931E-2</v>
      </c>
      <c r="R17" s="26">
        <f t="shared" si="1"/>
        <v>0</v>
      </c>
      <c r="S17" s="26">
        <f t="shared" si="2"/>
        <v>0</v>
      </c>
      <c r="T17" s="26">
        <f t="shared" si="3"/>
        <v>1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26">
        <f t="shared" si="12"/>
        <v>1</v>
      </c>
      <c r="AD17" s="58">
        <f t="shared" si="0"/>
        <v>2</v>
      </c>
      <c r="AE17" s="59">
        <f t="shared" si="13"/>
        <v>8.658008658008658E-3</v>
      </c>
      <c r="AF17" s="57"/>
      <c r="AG17" s="57"/>
      <c r="AH17" s="57"/>
      <c r="AI17" s="57"/>
    </row>
    <row r="18" spans="1:35" ht="15.75" x14ac:dyDescent="0.25">
      <c r="A18" s="41"/>
      <c r="B18" s="48">
        <v>1</v>
      </c>
      <c r="C18" s="3">
        <v>0.10526315789473684</v>
      </c>
      <c r="D18" s="3">
        <v>4.3478260869565216E-2</v>
      </c>
      <c r="E18" s="3">
        <v>0.65</v>
      </c>
      <c r="F18" s="3">
        <v>0</v>
      </c>
      <c r="G18" s="3">
        <v>0.13043478260869565</v>
      </c>
      <c r="H18" s="3">
        <v>0</v>
      </c>
      <c r="I18" s="3">
        <v>7.6923076923076927E-2</v>
      </c>
      <c r="J18" s="3">
        <v>0.2</v>
      </c>
      <c r="K18" s="3">
        <v>0</v>
      </c>
      <c r="L18" s="3">
        <v>0.14285714285714285</v>
      </c>
      <c r="M18" s="3">
        <v>0.24</v>
      </c>
      <c r="N18" s="3">
        <v>5.8823529411764705E-2</v>
      </c>
      <c r="O18" s="29">
        <v>0.15151515151515152</v>
      </c>
      <c r="P18" s="3">
        <v>0.19277803414859251</v>
      </c>
      <c r="R18" s="26">
        <f t="shared" si="1"/>
        <v>2</v>
      </c>
      <c r="S18" s="26">
        <f t="shared" si="2"/>
        <v>1</v>
      </c>
      <c r="T18" s="26">
        <f t="shared" si="3"/>
        <v>13</v>
      </c>
      <c r="U18" s="26">
        <f t="shared" si="4"/>
        <v>0</v>
      </c>
      <c r="V18" s="26">
        <f t="shared" si="5"/>
        <v>3</v>
      </c>
      <c r="W18" s="26">
        <f t="shared" si="6"/>
        <v>0</v>
      </c>
      <c r="X18" s="26">
        <f t="shared" si="7"/>
        <v>1</v>
      </c>
      <c r="Y18" s="26">
        <f t="shared" si="8"/>
        <v>5</v>
      </c>
      <c r="Z18" s="26">
        <f t="shared" si="9"/>
        <v>0</v>
      </c>
      <c r="AA18" s="26">
        <f t="shared" si="10"/>
        <v>3</v>
      </c>
      <c r="AB18" s="26">
        <f t="shared" si="11"/>
        <v>6</v>
      </c>
      <c r="AC18" s="26">
        <f t="shared" si="12"/>
        <v>1</v>
      </c>
      <c r="AD18" s="58">
        <f t="shared" si="0"/>
        <v>35</v>
      </c>
      <c r="AE18" s="59">
        <f t="shared" si="13"/>
        <v>0.15151515151515152</v>
      </c>
      <c r="AF18" s="57"/>
      <c r="AG18" s="57"/>
      <c r="AH18" s="57"/>
      <c r="AI18" s="57"/>
    </row>
    <row r="19" spans="1:35" ht="15.75" x14ac:dyDescent="0.25">
      <c r="A19" s="27" t="s">
        <v>42</v>
      </c>
      <c r="B19" s="48">
        <v>2</v>
      </c>
      <c r="C19" s="3">
        <v>0.52631578947368418</v>
      </c>
      <c r="D19" s="3">
        <v>0.39130434782608697</v>
      </c>
      <c r="E19" s="3">
        <v>0.65</v>
      </c>
      <c r="F19" s="3">
        <v>0.6428571428571429</v>
      </c>
      <c r="G19" s="3">
        <v>0.34782608695652173</v>
      </c>
      <c r="H19" s="3">
        <v>0.69230769230769229</v>
      </c>
      <c r="I19" s="3">
        <v>0.46153846153846156</v>
      </c>
      <c r="J19" s="3">
        <v>0.32</v>
      </c>
      <c r="K19" s="3">
        <v>0.61111111111111116</v>
      </c>
      <c r="L19" s="3">
        <v>0.47619047619047616</v>
      </c>
      <c r="M19" s="3">
        <v>0.24</v>
      </c>
      <c r="N19" s="3">
        <v>0.47058823529411764</v>
      </c>
      <c r="O19" s="29">
        <v>0.46320346320346323</v>
      </c>
      <c r="P19" s="3">
        <v>0.58075680664513152</v>
      </c>
      <c r="R19" s="26">
        <f t="shared" si="1"/>
        <v>10</v>
      </c>
      <c r="S19" s="26">
        <f t="shared" si="2"/>
        <v>9</v>
      </c>
      <c r="T19" s="26">
        <f t="shared" si="3"/>
        <v>13</v>
      </c>
      <c r="U19" s="26">
        <f t="shared" si="4"/>
        <v>9</v>
      </c>
      <c r="V19" s="26">
        <f t="shared" si="5"/>
        <v>8</v>
      </c>
      <c r="W19" s="26">
        <f t="shared" si="6"/>
        <v>9</v>
      </c>
      <c r="X19" s="26">
        <f t="shared" si="7"/>
        <v>6</v>
      </c>
      <c r="Y19" s="26">
        <f t="shared" si="8"/>
        <v>8</v>
      </c>
      <c r="Z19" s="26">
        <f t="shared" si="9"/>
        <v>11</v>
      </c>
      <c r="AA19" s="26">
        <f t="shared" si="10"/>
        <v>10</v>
      </c>
      <c r="AB19" s="26">
        <f t="shared" si="11"/>
        <v>6</v>
      </c>
      <c r="AC19" s="26">
        <f t="shared" si="12"/>
        <v>8</v>
      </c>
      <c r="AD19" s="58">
        <f t="shared" si="0"/>
        <v>107</v>
      </c>
      <c r="AE19" s="59">
        <f t="shared" si="13"/>
        <v>0.46320346320346323</v>
      </c>
      <c r="AF19" s="57"/>
      <c r="AG19" s="57"/>
      <c r="AH19" s="57"/>
      <c r="AI19" s="57"/>
    </row>
    <row r="20" spans="1:35" ht="15.75" x14ac:dyDescent="0.25">
      <c r="A20" s="27" t="s">
        <v>43</v>
      </c>
      <c r="B20" s="48">
        <v>1</v>
      </c>
      <c r="C20" s="3">
        <v>0.26315789473684209</v>
      </c>
      <c r="D20" s="3">
        <v>0.60869565217391308</v>
      </c>
      <c r="E20" s="3">
        <v>0.5</v>
      </c>
      <c r="F20" s="3">
        <v>0.14285714285714285</v>
      </c>
      <c r="G20" s="3">
        <v>0.65217391304347827</v>
      </c>
      <c r="H20" s="3">
        <v>0.38461538461538464</v>
      </c>
      <c r="I20" s="3">
        <v>0.53846153846153844</v>
      </c>
      <c r="J20" s="3">
        <v>0.4</v>
      </c>
      <c r="K20" s="3">
        <v>0.5</v>
      </c>
      <c r="L20" s="3">
        <v>0.7142857142857143</v>
      </c>
      <c r="M20" s="3">
        <v>0.36</v>
      </c>
      <c r="N20" s="3">
        <v>0.6470588235294118</v>
      </c>
      <c r="O20" s="29">
        <v>0.48484848484848486</v>
      </c>
      <c r="P20" s="3">
        <v>0.51407475772958011</v>
      </c>
      <c r="R20" s="26">
        <f t="shared" si="1"/>
        <v>5</v>
      </c>
      <c r="S20" s="26">
        <f t="shared" si="2"/>
        <v>14</v>
      </c>
      <c r="T20" s="26">
        <f t="shared" si="3"/>
        <v>10</v>
      </c>
      <c r="U20" s="26">
        <f t="shared" si="4"/>
        <v>2</v>
      </c>
      <c r="V20" s="26">
        <f t="shared" si="5"/>
        <v>15</v>
      </c>
      <c r="W20" s="26">
        <f t="shared" si="6"/>
        <v>5</v>
      </c>
      <c r="X20" s="26">
        <f t="shared" si="7"/>
        <v>7</v>
      </c>
      <c r="Y20" s="26">
        <f t="shared" si="8"/>
        <v>10</v>
      </c>
      <c r="Z20" s="26">
        <f t="shared" si="9"/>
        <v>9</v>
      </c>
      <c r="AA20" s="26">
        <f t="shared" si="10"/>
        <v>15</v>
      </c>
      <c r="AB20" s="26">
        <f t="shared" si="11"/>
        <v>9</v>
      </c>
      <c r="AC20" s="26">
        <f t="shared" si="12"/>
        <v>11</v>
      </c>
      <c r="AD20" s="58">
        <f t="shared" si="0"/>
        <v>112</v>
      </c>
      <c r="AE20" s="59">
        <f t="shared" si="13"/>
        <v>0.48484848484848486</v>
      </c>
      <c r="AF20" s="57"/>
      <c r="AG20" s="57"/>
      <c r="AH20" s="57"/>
      <c r="AI20" s="57"/>
    </row>
    <row r="21" spans="1:35" ht="15.75" x14ac:dyDescent="0.25">
      <c r="A21" s="28" t="s">
        <v>44</v>
      </c>
      <c r="B21" s="48">
        <v>1</v>
      </c>
      <c r="C21" s="3">
        <v>0.42105263157894735</v>
      </c>
      <c r="D21" s="3">
        <v>0.43478260869565216</v>
      </c>
      <c r="E21" s="3">
        <v>0.65</v>
      </c>
      <c r="F21" s="3">
        <v>0.14285714285714285</v>
      </c>
      <c r="G21" s="3">
        <v>0.91304347826086951</v>
      </c>
      <c r="H21" s="3">
        <v>0.76923076923076927</v>
      </c>
      <c r="I21" s="3">
        <v>0.38461538461538464</v>
      </c>
      <c r="J21" s="3">
        <v>0.76</v>
      </c>
      <c r="K21" s="3">
        <v>0.72222222222222221</v>
      </c>
      <c r="L21" s="3">
        <v>0.80952380952380953</v>
      </c>
      <c r="M21" s="3">
        <v>0.76</v>
      </c>
      <c r="N21" s="3">
        <v>0.82352941176470584</v>
      </c>
      <c r="O21" s="29">
        <v>0.65367965367965364</v>
      </c>
      <c r="P21" s="3">
        <v>0.63870942931856634</v>
      </c>
      <c r="R21" s="26">
        <f t="shared" si="1"/>
        <v>8</v>
      </c>
      <c r="S21" s="26">
        <f t="shared" si="2"/>
        <v>10</v>
      </c>
      <c r="T21" s="26">
        <f t="shared" si="3"/>
        <v>13</v>
      </c>
      <c r="U21" s="26">
        <f t="shared" si="4"/>
        <v>2</v>
      </c>
      <c r="V21" s="26">
        <f t="shared" si="5"/>
        <v>21</v>
      </c>
      <c r="W21" s="26">
        <f t="shared" si="6"/>
        <v>10</v>
      </c>
      <c r="X21" s="26">
        <f t="shared" si="7"/>
        <v>5</v>
      </c>
      <c r="Y21" s="26">
        <f t="shared" si="8"/>
        <v>19</v>
      </c>
      <c r="Z21" s="26">
        <f t="shared" si="9"/>
        <v>13</v>
      </c>
      <c r="AA21" s="26">
        <f t="shared" si="10"/>
        <v>17</v>
      </c>
      <c r="AB21" s="26">
        <f t="shared" si="11"/>
        <v>19</v>
      </c>
      <c r="AC21" s="26">
        <f t="shared" si="12"/>
        <v>14</v>
      </c>
      <c r="AD21" s="58">
        <f t="shared" si="0"/>
        <v>151</v>
      </c>
      <c r="AE21" s="59">
        <f t="shared" si="13"/>
        <v>0.65367965367965364</v>
      </c>
      <c r="AF21" s="57"/>
      <c r="AG21" s="57"/>
      <c r="AH21" s="57"/>
      <c r="AI21" s="57"/>
    </row>
    <row r="22" spans="1:35" ht="15.75" x14ac:dyDescent="0.25">
      <c r="A22" s="42" t="s">
        <v>45</v>
      </c>
      <c r="B22" s="48">
        <v>2</v>
      </c>
      <c r="C22" s="3">
        <v>0</v>
      </c>
      <c r="D22" s="3">
        <v>0</v>
      </c>
      <c r="E22" s="3">
        <v>0.35</v>
      </c>
      <c r="F22" s="3">
        <v>7.1428571428571425E-2</v>
      </c>
      <c r="G22" s="3">
        <v>0</v>
      </c>
      <c r="H22" s="3">
        <v>0</v>
      </c>
      <c r="I22" s="3">
        <v>0</v>
      </c>
      <c r="J22" s="3">
        <v>0.28000000000000003</v>
      </c>
      <c r="K22" s="3">
        <v>0.22222222222222221</v>
      </c>
      <c r="L22" s="3">
        <v>0</v>
      </c>
      <c r="M22" s="3">
        <v>0.16</v>
      </c>
      <c r="N22" s="3">
        <v>0</v>
      </c>
      <c r="O22" s="29">
        <v>9.9567099567099568E-2</v>
      </c>
      <c r="P22" s="3">
        <v>0.14740039993847101</v>
      </c>
      <c r="R22" s="26">
        <f t="shared" si="1"/>
        <v>0</v>
      </c>
      <c r="S22" s="26">
        <f t="shared" si="2"/>
        <v>0</v>
      </c>
      <c r="T22" s="26">
        <f t="shared" si="3"/>
        <v>7</v>
      </c>
      <c r="U22" s="26">
        <f t="shared" si="4"/>
        <v>1</v>
      </c>
      <c r="V22" s="26">
        <f t="shared" si="5"/>
        <v>0</v>
      </c>
      <c r="W22" s="26">
        <f t="shared" si="6"/>
        <v>0</v>
      </c>
      <c r="X22" s="26">
        <f t="shared" si="7"/>
        <v>0</v>
      </c>
      <c r="Y22" s="26">
        <f t="shared" si="8"/>
        <v>7.0000000000000009</v>
      </c>
      <c r="Z22" s="26">
        <f t="shared" si="9"/>
        <v>4</v>
      </c>
      <c r="AA22" s="26">
        <f t="shared" si="10"/>
        <v>0</v>
      </c>
      <c r="AB22" s="26">
        <f t="shared" si="11"/>
        <v>4</v>
      </c>
      <c r="AC22" s="26">
        <f t="shared" si="12"/>
        <v>0</v>
      </c>
      <c r="AD22" s="58">
        <f t="shared" si="0"/>
        <v>23</v>
      </c>
      <c r="AE22" s="59">
        <f t="shared" si="13"/>
        <v>9.9567099567099568E-2</v>
      </c>
      <c r="AF22" s="57"/>
      <c r="AG22" s="57"/>
      <c r="AH22" s="57"/>
      <c r="AI22" s="57"/>
    </row>
    <row r="23" spans="1:35" ht="15.75" x14ac:dyDescent="0.25">
      <c r="A23" s="42"/>
      <c r="B23" s="48">
        <v>1</v>
      </c>
      <c r="C23" s="3">
        <v>5.2631578947368418E-2</v>
      </c>
      <c r="D23" s="3">
        <v>0.17391304347826086</v>
      </c>
      <c r="E23" s="3">
        <v>0.15</v>
      </c>
      <c r="F23" s="3">
        <v>7.1428571428571425E-2</v>
      </c>
      <c r="G23" s="3">
        <v>0.43478260869565216</v>
      </c>
      <c r="H23" s="3">
        <v>0.30769230769230771</v>
      </c>
      <c r="I23" s="3">
        <v>0</v>
      </c>
      <c r="J23" s="3">
        <v>0.04</v>
      </c>
      <c r="K23" s="3">
        <v>0.27777777777777779</v>
      </c>
      <c r="L23" s="3">
        <v>0.19047619047619047</v>
      </c>
      <c r="M23" s="3">
        <v>0.2</v>
      </c>
      <c r="N23" s="3">
        <v>0.29411764705882354</v>
      </c>
      <c r="O23" s="29">
        <v>0.18614718614718614</v>
      </c>
      <c r="P23" s="3">
        <v>0.12624980772188893</v>
      </c>
      <c r="R23" s="26">
        <f t="shared" si="1"/>
        <v>1</v>
      </c>
      <c r="S23" s="26">
        <f t="shared" si="2"/>
        <v>4</v>
      </c>
      <c r="T23" s="26">
        <f t="shared" si="3"/>
        <v>3</v>
      </c>
      <c r="U23" s="26">
        <f t="shared" si="4"/>
        <v>1</v>
      </c>
      <c r="V23" s="26">
        <f t="shared" si="5"/>
        <v>10</v>
      </c>
      <c r="W23" s="26">
        <f t="shared" si="6"/>
        <v>4</v>
      </c>
      <c r="X23" s="26">
        <f t="shared" si="7"/>
        <v>0</v>
      </c>
      <c r="Y23" s="26">
        <f t="shared" si="8"/>
        <v>1</v>
      </c>
      <c r="Z23" s="26">
        <f t="shared" si="9"/>
        <v>5</v>
      </c>
      <c r="AA23" s="26">
        <f t="shared" si="10"/>
        <v>4</v>
      </c>
      <c r="AB23" s="26">
        <f t="shared" si="11"/>
        <v>5</v>
      </c>
      <c r="AC23" s="26">
        <f t="shared" si="12"/>
        <v>5</v>
      </c>
      <c r="AD23" s="58">
        <f t="shared" si="0"/>
        <v>43</v>
      </c>
      <c r="AE23" s="59">
        <f t="shared" si="13"/>
        <v>0.18614718614718614</v>
      </c>
      <c r="AF23" s="57"/>
      <c r="AG23" s="57"/>
      <c r="AH23" s="57"/>
      <c r="AI23" s="57"/>
    </row>
    <row r="24" spans="1:35" ht="15.75" x14ac:dyDescent="0.25">
      <c r="A24" s="42" t="s">
        <v>46</v>
      </c>
      <c r="B24" s="48">
        <v>2</v>
      </c>
      <c r="C24" s="3">
        <v>0</v>
      </c>
      <c r="D24" s="3">
        <v>0</v>
      </c>
      <c r="E24" s="3">
        <v>0</v>
      </c>
      <c r="F24" s="3">
        <v>7.1428571428571425E-2</v>
      </c>
      <c r="G24" s="3">
        <v>0</v>
      </c>
      <c r="H24" s="3">
        <v>7.6923076923076927E-2</v>
      </c>
      <c r="I24" s="3">
        <v>7.6923076923076927E-2</v>
      </c>
      <c r="J24" s="3">
        <v>0</v>
      </c>
      <c r="K24" s="3">
        <v>0.33333333333333331</v>
      </c>
      <c r="L24" s="3">
        <v>9.5238095238095233E-2</v>
      </c>
      <c r="M24" s="3">
        <v>0</v>
      </c>
      <c r="N24" s="3">
        <v>0</v>
      </c>
      <c r="O24" s="29">
        <v>4.7619047619047616E-2</v>
      </c>
      <c r="P24" s="3">
        <v>7.4526995846792801E-2</v>
      </c>
      <c r="R24" s="26">
        <f t="shared" si="1"/>
        <v>0</v>
      </c>
      <c r="S24" s="26">
        <f t="shared" si="2"/>
        <v>0</v>
      </c>
      <c r="T24" s="26">
        <f t="shared" si="3"/>
        <v>0</v>
      </c>
      <c r="U24" s="26">
        <f t="shared" si="4"/>
        <v>1</v>
      </c>
      <c r="V24" s="26">
        <f t="shared" si="5"/>
        <v>0</v>
      </c>
      <c r="W24" s="26">
        <f t="shared" si="6"/>
        <v>1</v>
      </c>
      <c r="X24" s="26">
        <f t="shared" si="7"/>
        <v>1</v>
      </c>
      <c r="Y24" s="26">
        <f t="shared" si="8"/>
        <v>0</v>
      </c>
      <c r="Z24" s="26">
        <f t="shared" si="9"/>
        <v>6</v>
      </c>
      <c r="AA24" s="26">
        <f t="shared" si="10"/>
        <v>2</v>
      </c>
      <c r="AB24" s="26">
        <f t="shared" si="11"/>
        <v>0</v>
      </c>
      <c r="AC24" s="26">
        <f t="shared" si="12"/>
        <v>0</v>
      </c>
      <c r="AD24" s="58">
        <f t="shared" si="0"/>
        <v>11</v>
      </c>
      <c r="AE24" s="59">
        <f t="shared" si="13"/>
        <v>4.7619047619047616E-2</v>
      </c>
      <c r="AF24" s="57"/>
      <c r="AG24" s="57"/>
      <c r="AH24" s="57"/>
      <c r="AI24" s="57"/>
    </row>
    <row r="25" spans="1:35" ht="15.75" x14ac:dyDescent="0.25">
      <c r="A25" s="42"/>
      <c r="B25" s="48">
        <v>1</v>
      </c>
      <c r="C25" s="3">
        <v>0.10526315789473684</v>
      </c>
      <c r="D25" s="3">
        <v>8.6956521739130432E-2</v>
      </c>
      <c r="E25" s="3">
        <v>0.05</v>
      </c>
      <c r="F25" s="3">
        <v>7.1428571428571425E-2</v>
      </c>
      <c r="G25" s="3">
        <v>0.30434782608695654</v>
      </c>
      <c r="H25" s="3">
        <v>0.30769230769230771</v>
      </c>
      <c r="I25" s="3">
        <v>0.23076923076923078</v>
      </c>
      <c r="J25" s="3">
        <v>0</v>
      </c>
      <c r="K25" s="3">
        <v>0</v>
      </c>
      <c r="L25" s="3">
        <v>0.47619047619047616</v>
      </c>
      <c r="M25" s="3">
        <v>0.04</v>
      </c>
      <c r="N25" s="3">
        <v>0.11764705882352941</v>
      </c>
      <c r="O25" s="29">
        <v>0.14285714285714285</v>
      </c>
      <c r="P25" s="3">
        <v>0.1476311336717428</v>
      </c>
      <c r="R25" s="26">
        <f t="shared" si="1"/>
        <v>2</v>
      </c>
      <c r="S25" s="26">
        <f t="shared" si="2"/>
        <v>2</v>
      </c>
      <c r="T25" s="26">
        <f t="shared" si="3"/>
        <v>1</v>
      </c>
      <c r="U25" s="26">
        <f t="shared" si="4"/>
        <v>1</v>
      </c>
      <c r="V25" s="26">
        <f t="shared" si="5"/>
        <v>7</v>
      </c>
      <c r="W25" s="26">
        <f t="shared" si="6"/>
        <v>4</v>
      </c>
      <c r="X25" s="26">
        <f t="shared" si="7"/>
        <v>3</v>
      </c>
      <c r="Y25" s="26">
        <f t="shared" si="8"/>
        <v>0</v>
      </c>
      <c r="Z25" s="26">
        <f t="shared" si="9"/>
        <v>0</v>
      </c>
      <c r="AA25" s="26">
        <f t="shared" si="10"/>
        <v>10</v>
      </c>
      <c r="AB25" s="26">
        <f t="shared" si="11"/>
        <v>1</v>
      </c>
      <c r="AC25" s="26">
        <f t="shared" si="12"/>
        <v>2</v>
      </c>
      <c r="AD25" s="58">
        <f t="shared" si="0"/>
        <v>33</v>
      </c>
      <c r="AE25" s="59">
        <f t="shared" si="13"/>
        <v>0.14285714285714285</v>
      </c>
      <c r="AF25" s="57"/>
      <c r="AG25" s="57"/>
      <c r="AH25" s="57"/>
      <c r="AI25" s="57"/>
    </row>
    <row r="26" spans="1:35" ht="15.75" x14ac:dyDescent="0.25">
      <c r="A26" s="27" t="s">
        <v>47</v>
      </c>
      <c r="B26" s="48">
        <v>2</v>
      </c>
      <c r="C26" s="53">
        <v>0.21052631578947367</v>
      </c>
      <c r="D26" s="53">
        <v>0</v>
      </c>
      <c r="E26" s="53">
        <v>0.15</v>
      </c>
      <c r="F26" s="53">
        <v>7.1428571428571425E-2</v>
      </c>
      <c r="G26" s="53">
        <v>0.13043478260869565</v>
      </c>
      <c r="H26" s="53">
        <v>0</v>
      </c>
      <c r="I26" s="53">
        <v>7.6923076923076927E-2</v>
      </c>
      <c r="J26" s="53">
        <v>0.04</v>
      </c>
      <c r="K26" s="53">
        <v>0.22222222222222221</v>
      </c>
      <c r="L26" s="53">
        <v>0.33333333333333331</v>
      </c>
      <c r="M26" s="53">
        <v>0.2</v>
      </c>
      <c r="N26" s="53">
        <v>0.17647058823529413</v>
      </c>
      <c r="O26" s="30">
        <v>0.13852813852813853</v>
      </c>
      <c r="P26" s="3">
        <v>0.13751730502999537</v>
      </c>
      <c r="R26" s="26">
        <f t="shared" si="1"/>
        <v>4</v>
      </c>
      <c r="S26" s="26">
        <f t="shared" si="2"/>
        <v>0</v>
      </c>
      <c r="T26" s="26">
        <f t="shared" si="3"/>
        <v>3</v>
      </c>
      <c r="U26" s="26">
        <f t="shared" si="4"/>
        <v>1</v>
      </c>
      <c r="V26" s="26">
        <f t="shared" si="5"/>
        <v>3</v>
      </c>
      <c r="W26" s="26">
        <f t="shared" si="6"/>
        <v>0</v>
      </c>
      <c r="X26" s="26">
        <f t="shared" si="7"/>
        <v>1</v>
      </c>
      <c r="Y26" s="26">
        <f t="shared" si="8"/>
        <v>1</v>
      </c>
      <c r="Z26" s="26">
        <f t="shared" si="9"/>
        <v>4</v>
      </c>
      <c r="AA26" s="26">
        <f t="shared" si="10"/>
        <v>7</v>
      </c>
      <c r="AB26" s="26">
        <f t="shared" si="11"/>
        <v>5</v>
      </c>
      <c r="AC26" s="26">
        <f t="shared" si="12"/>
        <v>3</v>
      </c>
      <c r="AD26" s="58">
        <f t="shared" si="0"/>
        <v>32</v>
      </c>
      <c r="AE26" s="59">
        <f t="shared" si="13"/>
        <v>0.13852813852813853</v>
      </c>
      <c r="AF26" s="57"/>
      <c r="AG26" s="57"/>
      <c r="AH26" s="57"/>
      <c r="AI26" s="57"/>
    </row>
    <row r="27" spans="1:35" ht="15.75" x14ac:dyDescent="0.25">
      <c r="A27" s="27" t="s">
        <v>48</v>
      </c>
      <c r="B27" s="48">
        <v>1</v>
      </c>
      <c r="C27" s="3">
        <v>0.31578947368421051</v>
      </c>
      <c r="D27" s="3">
        <v>0.34782608695652173</v>
      </c>
      <c r="E27" s="3">
        <v>0.65</v>
      </c>
      <c r="F27" s="3">
        <v>0.14285714285714285</v>
      </c>
      <c r="G27" s="3">
        <v>0.43478260869565216</v>
      </c>
      <c r="H27" s="3">
        <v>0.46153846153846156</v>
      </c>
      <c r="I27" s="3">
        <v>0.15384615384615385</v>
      </c>
      <c r="J27" s="3">
        <v>0.28000000000000003</v>
      </c>
      <c r="K27" s="3">
        <v>0.33333333333333331</v>
      </c>
      <c r="L27" s="3">
        <v>0.80952380952380953</v>
      </c>
      <c r="M27" s="3">
        <v>0.4</v>
      </c>
      <c r="N27" s="3">
        <v>0.17647058823529413</v>
      </c>
      <c r="O27" s="29">
        <v>0.38961038961038963</v>
      </c>
      <c r="P27" s="3">
        <v>0.42954930010767572</v>
      </c>
      <c r="R27" s="26">
        <f t="shared" si="1"/>
        <v>6</v>
      </c>
      <c r="S27" s="26">
        <f t="shared" si="2"/>
        <v>8</v>
      </c>
      <c r="T27" s="26">
        <f t="shared" si="3"/>
        <v>13</v>
      </c>
      <c r="U27" s="26">
        <f t="shared" si="4"/>
        <v>2</v>
      </c>
      <c r="V27" s="26">
        <f t="shared" si="5"/>
        <v>10</v>
      </c>
      <c r="W27" s="26">
        <f t="shared" si="6"/>
        <v>6</v>
      </c>
      <c r="X27" s="26">
        <f t="shared" si="7"/>
        <v>2</v>
      </c>
      <c r="Y27" s="26">
        <f t="shared" si="8"/>
        <v>7.0000000000000009</v>
      </c>
      <c r="Z27" s="26">
        <f t="shared" si="9"/>
        <v>6</v>
      </c>
      <c r="AA27" s="26">
        <f t="shared" si="10"/>
        <v>17</v>
      </c>
      <c r="AB27" s="26">
        <f t="shared" si="11"/>
        <v>10</v>
      </c>
      <c r="AC27" s="26">
        <f t="shared" si="12"/>
        <v>3</v>
      </c>
      <c r="AD27" s="58">
        <f t="shared" si="0"/>
        <v>90</v>
      </c>
      <c r="AE27" s="59">
        <f t="shared" si="13"/>
        <v>0.38961038961038963</v>
      </c>
      <c r="AF27" s="57"/>
      <c r="AG27" s="57"/>
      <c r="AH27" s="57"/>
      <c r="AI27" s="57"/>
    </row>
    <row r="28" spans="1:35" ht="15.75" x14ac:dyDescent="0.25">
      <c r="A28" s="27" t="s">
        <v>49</v>
      </c>
      <c r="B28" s="48">
        <v>1</v>
      </c>
      <c r="C28" s="3">
        <v>0.15789473684210525</v>
      </c>
      <c r="D28" s="3">
        <v>0</v>
      </c>
      <c r="E28" s="3">
        <v>0.05</v>
      </c>
      <c r="F28" s="3">
        <v>0</v>
      </c>
      <c r="G28" s="3">
        <v>4.3478260869565216E-2</v>
      </c>
      <c r="H28" s="3">
        <v>7.6923076923076927E-2</v>
      </c>
      <c r="I28" s="3">
        <v>7.6923076923076927E-2</v>
      </c>
      <c r="J28" s="3">
        <v>0.12</v>
      </c>
      <c r="K28" s="3">
        <v>5.5555555555555552E-2</v>
      </c>
      <c r="L28" s="3">
        <v>0</v>
      </c>
      <c r="M28" s="3">
        <v>0.2</v>
      </c>
      <c r="N28" s="3">
        <v>5.8823529411764705E-2</v>
      </c>
      <c r="O28" s="29">
        <v>7.3593073593073599E-2</v>
      </c>
      <c r="P28" s="3">
        <v>0.17689586217504999</v>
      </c>
      <c r="R28" s="26">
        <f t="shared" si="1"/>
        <v>3</v>
      </c>
      <c r="S28" s="26">
        <f t="shared" si="2"/>
        <v>0</v>
      </c>
      <c r="T28" s="26">
        <f t="shared" si="3"/>
        <v>1</v>
      </c>
      <c r="U28" s="26">
        <f t="shared" si="4"/>
        <v>0</v>
      </c>
      <c r="V28" s="26">
        <f t="shared" si="5"/>
        <v>1</v>
      </c>
      <c r="W28" s="26">
        <f t="shared" si="6"/>
        <v>1</v>
      </c>
      <c r="X28" s="26">
        <f t="shared" si="7"/>
        <v>1</v>
      </c>
      <c r="Y28" s="26">
        <f t="shared" si="8"/>
        <v>3</v>
      </c>
      <c r="Z28" s="26">
        <f t="shared" si="9"/>
        <v>1</v>
      </c>
      <c r="AA28" s="26">
        <f t="shared" si="10"/>
        <v>0</v>
      </c>
      <c r="AB28" s="26">
        <f t="shared" si="11"/>
        <v>5</v>
      </c>
      <c r="AC28" s="26">
        <f t="shared" si="12"/>
        <v>1</v>
      </c>
      <c r="AD28" s="58">
        <f t="shared" si="0"/>
        <v>17</v>
      </c>
      <c r="AE28" s="59">
        <f t="shared" si="13"/>
        <v>7.3593073593073599E-2</v>
      </c>
      <c r="AF28" s="57"/>
      <c r="AG28" s="57"/>
      <c r="AH28" s="57"/>
      <c r="AI28" s="57"/>
    </row>
    <row r="29" spans="1:35" ht="15.75" x14ac:dyDescent="0.25">
      <c r="A29" s="28" t="s">
        <v>50</v>
      </c>
      <c r="B29" s="48">
        <v>2</v>
      </c>
      <c r="C29" s="3">
        <v>0.15789473684210525</v>
      </c>
      <c r="D29" s="3">
        <v>0</v>
      </c>
      <c r="E29" s="3">
        <v>0.1</v>
      </c>
      <c r="F29" s="3">
        <v>0</v>
      </c>
      <c r="G29" s="3">
        <v>4.3478260869565216E-2</v>
      </c>
      <c r="H29" s="3">
        <v>7.6923076923076927E-2</v>
      </c>
      <c r="I29" s="3">
        <v>7.6923076923076927E-2</v>
      </c>
      <c r="J29" s="3">
        <v>0.16</v>
      </c>
      <c r="K29" s="3">
        <v>5.5555555555555552E-2</v>
      </c>
      <c r="L29" s="3">
        <v>9.5238095238095233E-2</v>
      </c>
      <c r="M29" s="3">
        <v>0.2</v>
      </c>
      <c r="N29" s="3">
        <v>5.8823529411764705E-2</v>
      </c>
      <c r="O29" s="30">
        <v>9.0909090909090912E-2</v>
      </c>
      <c r="P29" s="3">
        <v>0.20900630672204276</v>
      </c>
      <c r="R29" s="26">
        <f t="shared" si="1"/>
        <v>3</v>
      </c>
      <c r="S29" s="26">
        <f t="shared" si="2"/>
        <v>0</v>
      </c>
      <c r="T29" s="26">
        <f t="shared" si="3"/>
        <v>2</v>
      </c>
      <c r="U29" s="26">
        <f t="shared" si="4"/>
        <v>0</v>
      </c>
      <c r="V29" s="26">
        <f t="shared" si="5"/>
        <v>1</v>
      </c>
      <c r="W29" s="26">
        <f t="shared" si="6"/>
        <v>1</v>
      </c>
      <c r="X29" s="26">
        <f t="shared" si="7"/>
        <v>1</v>
      </c>
      <c r="Y29" s="26">
        <f t="shared" si="8"/>
        <v>4</v>
      </c>
      <c r="Z29" s="26">
        <f t="shared" si="9"/>
        <v>1</v>
      </c>
      <c r="AA29" s="26">
        <f t="shared" si="10"/>
        <v>2</v>
      </c>
      <c r="AB29" s="26">
        <f t="shared" si="11"/>
        <v>5</v>
      </c>
      <c r="AC29" s="26">
        <f t="shared" si="12"/>
        <v>1</v>
      </c>
      <c r="AD29" s="58">
        <f t="shared" si="0"/>
        <v>21</v>
      </c>
      <c r="AE29" s="59">
        <f t="shared" si="13"/>
        <v>9.0909090909090912E-2</v>
      </c>
      <c r="AF29" s="57"/>
      <c r="AG29" s="57"/>
      <c r="AH29" s="57"/>
      <c r="AI29" s="57"/>
    </row>
    <row r="30" spans="1:35" ht="15.75" x14ac:dyDescent="0.25">
      <c r="A30" s="42" t="s">
        <v>65</v>
      </c>
      <c r="B30" s="48">
        <v>2</v>
      </c>
      <c r="C30" s="3">
        <v>0.31578947368421051</v>
      </c>
      <c r="D30" s="3">
        <v>0.73913043478260865</v>
      </c>
      <c r="E30" s="3">
        <v>0.85</v>
      </c>
      <c r="F30" s="3">
        <v>0.35714285714285715</v>
      </c>
      <c r="G30" s="3">
        <v>0.65217391304347827</v>
      </c>
      <c r="H30" s="3">
        <v>0.69230769230769229</v>
      </c>
      <c r="I30" s="3">
        <v>0.38461538461538464</v>
      </c>
      <c r="J30" s="3">
        <v>0.52</v>
      </c>
      <c r="K30" s="3">
        <v>0.72222222222222221</v>
      </c>
      <c r="L30" s="3">
        <v>0.76190476190476186</v>
      </c>
      <c r="M30" s="3">
        <v>0.56000000000000005</v>
      </c>
      <c r="N30" s="3">
        <v>0.76470588235294112</v>
      </c>
      <c r="O30" s="29">
        <v>0.61904761904761907</v>
      </c>
      <c r="P30" s="29">
        <v>0.56168281802799569</v>
      </c>
      <c r="R30" s="26">
        <f t="shared" si="1"/>
        <v>6</v>
      </c>
      <c r="S30" s="26">
        <f t="shared" si="2"/>
        <v>17</v>
      </c>
      <c r="T30" s="26">
        <f t="shared" si="3"/>
        <v>17</v>
      </c>
      <c r="U30" s="26">
        <f t="shared" si="4"/>
        <v>5</v>
      </c>
      <c r="V30" s="26">
        <f t="shared" si="5"/>
        <v>15</v>
      </c>
      <c r="W30" s="26">
        <f t="shared" si="6"/>
        <v>9</v>
      </c>
      <c r="X30" s="26">
        <f t="shared" si="7"/>
        <v>5</v>
      </c>
      <c r="Y30" s="26">
        <f t="shared" si="8"/>
        <v>13</v>
      </c>
      <c r="Z30" s="26">
        <f t="shared" si="9"/>
        <v>13</v>
      </c>
      <c r="AA30" s="26">
        <f t="shared" si="10"/>
        <v>16</v>
      </c>
      <c r="AB30" s="26">
        <f t="shared" si="11"/>
        <v>14.000000000000002</v>
      </c>
      <c r="AC30" s="26">
        <f t="shared" si="12"/>
        <v>13</v>
      </c>
      <c r="AD30" s="58">
        <f t="shared" si="0"/>
        <v>143</v>
      </c>
      <c r="AE30" s="59">
        <f t="shared" si="13"/>
        <v>0.61904761904761907</v>
      </c>
      <c r="AF30" s="57"/>
      <c r="AG30" s="57"/>
      <c r="AH30" s="57"/>
      <c r="AI30" s="57"/>
    </row>
    <row r="31" spans="1:35" ht="15.75" x14ac:dyDescent="0.25">
      <c r="A31" s="42"/>
      <c r="B31" s="48">
        <v>1</v>
      </c>
      <c r="C31" s="3">
        <v>0.15789473684210525</v>
      </c>
      <c r="D31" s="3">
        <v>0.21739130434782608</v>
      </c>
      <c r="E31" s="3">
        <v>0.1</v>
      </c>
      <c r="F31" s="3">
        <v>0.35714285714285715</v>
      </c>
      <c r="G31" s="3">
        <v>0.21739130434782608</v>
      </c>
      <c r="H31" s="3">
        <v>0.23076923076923078</v>
      </c>
      <c r="I31" s="3">
        <v>0.30769230769230771</v>
      </c>
      <c r="J31" s="3">
        <v>0.28000000000000003</v>
      </c>
      <c r="K31" s="3">
        <v>0.16666666666666666</v>
      </c>
      <c r="L31" s="3">
        <v>0.14285714285714285</v>
      </c>
      <c r="M31" s="3">
        <v>0.28000000000000003</v>
      </c>
      <c r="N31" s="3">
        <v>5.8823529411764705E-2</v>
      </c>
      <c r="O31" s="29">
        <v>0.20779220779220781</v>
      </c>
      <c r="P31" s="3">
        <v>0.23769420089217044</v>
      </c>
      <c r="R31" s="26">
        <f t="shared" si="1"/>
        <v>3</v>
      </c>
      <c r="S31" s="26">
        <f t="shared" si="2"/>
        <v>5</v>
      </c>
      <c r="T31" s="26">
        <f t="shared" si="3"/>
        <v>2</v>
      </c>
      <c r="U31" s="26">
        <f t="shared" si="4"/>
        <v>5</v>
      </c>
      <c r="V31" s="26">
        <f t="shared" si="5"/>
        <v>5</v>
      </c>
      <c r="W31" s="26">
        <f t="shared" si="6"/>
        <v>3</v>
      </c>
      <c r="X31" s="26">
        <f t="shared" si="7"/>
        <v>4</v>
      </c>
      <c r="Y31" s="26">
        <f t="shared" si="8"/>
        <v>7.0000000000000009</v>
      </c>
      <c r="Z31" s="26">
        <f t="shared" si="9"/>
        <v>3</v>
      </c>
      <c r="AA31" s="26">
        <f t="shared" si="10"/>
        <v>3</v>
      </c>
      <c r="AB31" s="26">
        <f t="shared" si="11"/>
        <v>7.0000000000000009</v>
      </c>
      <c r="AC31" s="26">
        <f t="shared" si="12"/>
        <v>1</v>
      </c>
      <c r="AD31" s="58">
        <f t="shared" si="0"/>
        <v>48</v>
      </c>
      <c r="AE31" s="59">
        <f t="shared" si="13"/>
        <v>0.20779220779220781</v>
      </c>
      <c r="AF31" s="57"/>
      <c r="AG31" s="57"/>
      <c r="AH31" s="57"/>
      <c r="AI31" s="57"/>
    </row>
    <row r="32" spans="1:35" ht="15.75" x14ac:dyDescent="0.25">
      <c r="A32" s="28" t="s">
        <v>51</v>
      </c>
      <c r="B32" s="48">
        <v>2</v>
      </c>
      <c r="C32" s="3">
        <v>0.10526315789473684</v>
      </c>
      <c r="D32" s="3">
        <v>0.17391304347826086</v>
      </c>
      <c r="E32" s="3">
        <v>0.3</v>
      </c>
      <c r="F32" s="3">
        <v>0.14285714285714285</v>
      </c>
      <c r="G32" s="3">
        <v>8.6956521739130432E-2</v>
      </c>
      <c r="H32" s="3">
        <v>0.15384615384615385</v>
      </c>
      <c r="I32" s="3">
        <v>7.6923076923076927E-2</v>
      </c>
      <c r="J32" s="3">
        <v>0.16</v>
      </c>
      <c r="K32" s="3">
        <v>0</v>
      </c>
      <c r="L32" s="3">
        <v>0.19047619047619047</v>
      </c>
      <c r="M32" s="3">
        <v>0.08</v>
      </c>
      <c r="N32" s="3">
        <v>0.23529411764705882</v>
      </c>
      <c r="O32" s="29">
        <v>0.14285714285714285</v>
      </c>
      <c r="P32" s="3">
        <v>0.14432395016151361</v>
      </c>
      <c r="R32" s="26">
        <f t="shared" si="1"/>
        <v>2</v>
      </c>
      <c r="S32" s="26">
        <f t="shared" si="2"/>
        <v>4</v>
      </c>
      <c r="T32" s="26">
        <f t="shared" si="3"/>
        <v>6</v>
      </c>
      <c r="U32" s="26">
        <f t="shared" si="4"/>
        <v>2</v>
      </c>
      <c r="V32" s="26">
        <f t="shared" si="5"/>
        <v>2</v>
      </c>
      <c r="W32" s="26">
        <f t="shared" si="6"/>
        <v>2</v>
      </c>
      <c r="X32" s="26">
        <f t="shared" si="7"/>
        <v>1</v>
      </c>
      <c r="Y32" s="26">
        <f t="shared" si="8"/>
        <v>4</v>
      </c>
      <c r="Z32" s="26">
        <f t="shared" si="9"/>
        <v>0</v>
      </c>
      <c r="AA32" s="26">
        <f t="shared" si="10"/>
        <v>4</v>
      </c>
      <c r="AB32" s="26">
        <f t="shared" si="11"/>
        <v>2</v>
      </c>
      <c r="AC32" s="26">
        <f t="shared" si="12"/>
        <v>4</v>
      </c>
      <c r="AD32" s="58">
        <f t="shared" si="0"/>
        <v>33</v>
      </c>
      <c r="AE32" s="59">
        <f t="shared" si="13"/>
        <v>0.14285714285714285</v>
      </c>
      <c r="AF32" s="57"/>
      <c r="AG32" s="57"/>
      <c r="AH32" s="57"/>
      <c r="AI32" s="57"/>
    </row>
    <row r="33" spans="1:35" ht="15.75" x14ac:dyDescent="0.25">
      <c r="A33" s="28" t="s">
        <v>52</v>
      </c>
      <c r="B33" s="48">
        <v>2</v>
      </c>
      <c r="C33" s="3">
        <v>0.15789473684210525</v>
      </c>
      <c r="D33" s="3">
        <v>0.34782608695652173</v>
      </c>
      <c r="E33" s="3">
        <v>0.15</v>
      </c>
      <c r="F33" s="3">
        <v>0.14285714285714285</v>
      </c>
      <c r="G33" s="3">
        <v>8.6956521739130432E-2</v>
      </c>
      <c r="H33" s="3">
        <v>0.15384615384615385</v>
      </c>
      <c r="I33" s="3">
        <v>7.6923076923076927E-2</v>
      </c>
      <c r="J33" s="3">
        <v>0.04</v>
      </c>
      <c r="K33" s="3">
        <v>0</v>
      </c>
      <c r="L33" s="3">
        <v>4.7619047619047616E-2</v>
      </c>
      <c r="M33" s="3">
        <v>0.12</v>
      </c>
      <c r="N33" s="3">
        <v>0.17647058823529413</v>
      </c>
      <c r="O33" s="29">
        <v>0.12554112554112554</v>
      </c>
      <c r="P33" s="3">
        <v>0.14893862482694969</v>
      </c>
      <c r="R33" s="26">
        <f t="shared" si="1"/>
        <v>3</v>
      </c>
      <c r="S33" s="26">
        <f t="shared" si="2"/>
        <v>8</v>
      </c>
      <c r="T33" s="26">
        <f t="shared" si="3"/>
        <v>3</v>
      </c>
      <c r="U33" s="26">
        <f t="shared" si="4"/>
        <v>2</v>
      </c>
      <c r="V33" s="26">
        <f t="shared" si="5"/>
        <v>2</v>
      </c>
      <c r="W33" s="26">
        <f t="shared" si="6"/>
        <v>2</v>
      </c>
      <c r="X33" s="26">
        <f t="shared" si="7"/>
        <v>1</v>
      </c>
      <c r="Y33" s="26">
        <f t="shared" si="8"/>
        <v>1</v>
      </c>
      <c r="Z33" s="26">
        <f t="shared" si="9"/>
        <v>0</v>
      </c>
      <c r="AA33" s="26">
        <f t="shared" si="10"/>
        <v>1</v>
      </c>
      <c r="AB33" s="26">
        <f t="shared" si="11"/>
        <v>3</v>
      </c>
      <c r="AC33" s="26">
        <f t="shared" si="12"/>
        <v>3</v>
      </c>
      <c r="AD33" s="58">
        <f t="shared" si="0"/>
        <v>29</v>
      </c>
      <c r="AE33" s="59">
        <f t="shared" si="13"/>
        <v>0.12554112554112554</v>
      </c>
      <c r="AF33" s="57"/>
      <c r="AG33" s="57"/>
      <c r="AH33" s="57"/>
      <c r="AI33" s="57"/>
    </row>
    <row r="34" spans="1:35" ht="15.75" x14ac:dyDescent="0.25">
      <c r="A34" s="28" t="s">
        <v>53</v>
      </c>
      <c r="B34" s="48">
        <v>1</v>
      </c>
      <c r="C34" s="53">
        <v>0.42105263157894735</v>
      </c>
      <c r="D34" s="53">
        <v>0.52173913043478259</v>
      </c>
      <c r="E34" s="53">
        <v>0.75</v>
      </c>
      <c r="F34" s="53">
        <v>0.6428571428571429</v>
      </c>
      <c r="G34" s="53">
        <v>0.91304347826086951</v>
      </c>
      <c r="H34" s="53">
        <v>0.84615384615384615</v>
      </c>
      <c r="I34" s="53">
        <v>0.69230769230769229</v>
      </c>
      <c r="J34" s="53">
        <v>0.6</v>
      </c>
      <c r="K34" s="53">
        <v>0.72222222222222221</v>
      </c>
      <c r="L34" s="53">
        <v>0.90476190476190477</v>
      </c>
      <c r="M34" s="53">
        <v>0.84</v>
      </c>
      <c r="N34" s="53">
        <v>0.6470588235294118</v>
      </c>
      <c r="O34" s="29">
        <v>0.70995670995671001</v>
      </c>
      <c r="P34" s="3">
        <v>0.75696046762036606</v>
      </c>
      <c r="R34" s="26">
        <f t="shared" si="1"/>
        <v>8</v>
      </c>
      <c r="S34" s="26">
        <f t="shared" si="2"/>
        <v>12</v>
      </c>
      <c r="T34" s="26">
        <f t="shared" si="3"/>
        <v>15</v>
      </c>
      <c r="U34" s="26">
        <f t="shared" si="4"/>
        <v>9</v>
      </c>
      <c r="V34" s="26">
        <f t="shared" si="5"/>
        <v>21</v>
      </c>
      <c r="W34" s="26">
        <f t="shared" si="6"/>
        <v>11</v>
      </c>
      <c r="X34" s="26">
        <f t="shared" si="7"/>
        <v>9</v>
      </c>
      <c r="Y34" s="26">
        <f t="shared" si="8"/>
        <v>15</v>
      </c>
      <c r="Z34" s="26">
        <f t="shared" si="9"/>
        <v>13</v>
      </c>
      <c r="AA34" s="26">
        <f t="shared" si="10"/>
        <v>19</v>
      </c>
      <c r="AB34" s="26">
        <f t="shared" si="11"/>
        <v>21</v>
      </c>
      <c r="AC34" s="26">
        <f t="shared" si="12"/>
        <v>11</v>
      </c>
      <c r="AD34" s="58">
        <f t="shared" si="0"/>
        <v>164</v>
      </c>
      <c r="AE34" s="59">
        <f t="shared" si="13"/>
        <v>0.70995670995671001</v>
      </c>
      <c r="AF34" s="57"/>
      <c r="AG34" s="57"/>
      <c r="AH34" s="57"/>
      <c r="AI34" s="57"/>
    </row>
    <row r="35" spans="1:35" ht="15.75" x14ac:dyDescent="0.25">
      <c r="A35" s="28" t="s">
        <v>54</v>
      </c>
      <c r="B35" s="48">
        <v>2</v>
      </c>
      <c r="C35" s="3">
        <v>5.2631578947368418E-2</v>
      </c>
      <c r="D35" s="3">
        <v>0.13043478260869565</v>
      </c>
      <c r="E35" s="3">
        <v>0.5</v>
      </c>
      <c r="F35" s="3">
        <v>0.14285714285714285</v>
      </c>
      <c r="G35" s="3">
        <v>0.17391304347826086</v>
      </c>
      <c r="H35" s="3">
        <v>7.6923076923076927E-2</v>
      </c>
      <c r="I35" s="3">
        <v>0.15384615384615385</v>
      </c>
      <c r="J35" s="3">
        <v>0.04</v>
      </c>
      <c r="K35" s="3">
        <v>5.5555555555555552E-2</v>
      </c>
      <c r="L35" s="3">
        <v>9.5238095238095233E-2</v>
      </c>
      <c r="M35" s="3">
        <v>0.2</v>
      </c>
      <c r="N35" s="3">
        <v>0.11764705882352941</v>
      </c>
      <c r="O35" s="29">
        <v>0.1471861471861472</v>
      </c>
      <c r="P35" s="3">
        <v>0.24619289340101522</v>
      </c>
      <c r="R35" s="26">
        <f t="shared" si="1"/>
        <v>1</v>
      </c>
      <c r="S35" s="26">
        <f t="shared" si="2"/>
        <v>3</v>
      </c>
      <c r="T35" s="26">
        <f t="shared" si="3"/>
        <v>10</v>
      </c>
      <c r="U35" s="26">
        <f t="shared" si="4"/>
        <v>2</v>
      </c>
      <c r="V35" s="26">
        <f t="shared" si="5"/>
        <v>4</v>
      </c>
      <c r="W35" s="26">
        <f t="shared" si="6"/>
        <v>1</v>
      </c>
      <c r="X35" s="26">
        <f t="shared" si="7"/>
        <v>2</v>
      </c>
      <c r="Y35" s="26">
        <f t="shared" si="8"/>
        <v>1</v>
      </c>
      <c r="Z35" s="26">
        <f t="shared" si="9"/>
        <v>1</v>
      </c>
      <c r="AA35" s="26">
        <f t="shared" si="10"/>
        <v>2</v>
      </c>
      <c r="AB35" s="26">
        <f t="shared" si="11"/>
        <v>5</v>
      </c>
      <c r="AC35" s="26">
        <f t="shared" si="12"/>
        <v>2</v>
      </c>
      <c r="AD35" s="58">
        <f t="shared" si="0"/>
        <v>34</v>
      </c>
      <c r="AE35" s="59">
        <f t="shared" si="13"/>
        <v>0.1471861471861472</v>
      </c>
      <c r="AF35" s="57"/>
      <c r="AG35" s="57"/>
      <c r="AH35" s="57"/>
      <c r="AI35" s="57"/>
    </row>
    <row r="36" spans="1:35" ht="15.75" x14ac:dyDescent="0.25">
      <c r="A36" s="28">
        <v>20</v>
      </c>
      <c r="B36" s="49">
        <v>1</v>
      </c>
      <c r="C36" s="3">
        <v>0.10526315789473684</v>
      </c>
      <c r="D36" s="3">
        <v>0.21739130434782608</v>
      </c>
      <c r="E36" s="3">
        <v>0.4</v>
      </c>
      <c r="F36" s="3">
        <v>7.1428571428571425E-2</v>
      </c>
      <c r="G36" s="3">
        <v>0.60869565217391308</v>
      </c>
      <c r="H36" s="3">
        <v>0.15384615384615385</v>
      </c>
      <c r="I36" s="3">
        <v>7.6923076923076927E-2</v>
      </c>
      <c r="J36" s="3">
        <v>0.28000000000000003</v>
      </c>
      <c r="K36" s="3">
        <v>0.27777777777777779</v>
      </c>
      <c r="L36" s="3">
        <v>0.23809523809523808</v>
      </c>
      <c r="M36" s="3">
        <v>0.52</v>
      </c>
      <c r="N36" s="3">
        <v>0.29411764705882354</v>
      </c>
      <c r="O36" s="29">
        <v>0.2943722943722944</v>
      </c>
      <c r="P36" s="54">
        <v>0.35306106752807259</v>
      </c>
      <c r="R36" s="26">
        <f t="shared" si="1"/>
        <v>2</v>
      </c>
      <c r="S36" s="26">
        <f t="shared" si="2"/>
        <v>5</v>
      </c>
      <c r="T36" s="26">
        <f t="shared" si="3"/>
        <v>8</v>
      </c>
      <c r="U36" s="26">
        <f t="shared" si="4"/>
        <v>1</v>
      </c>
      <c r="V36" s="26">
        <f t="shared" si="5"/>
        <v>14</v>
      </c>
      <c r="W36" s="26">
        <f t="shared" si="6"/>
        <v>2</v>
      </c>
      <c r="X36" s="26">
        <f t="shared" si="7"/>
        <v>1</v>
      </c>
      <c r="Y36" s="26">
        <f t="shared" si="8"/>
        <v>7.0000000000000009</v>
      </c>
      <c r="Z36" s="26">
        <f t="shared" si="9"/>
        <v>5</v>
      </c>
      <c r="AA36" s="26">
        <f t="shared" si="10"/>
        <v>5</v>
      </c>
      <c r="AB36" s="26">
        <f t="shared" si="11"/>
        <v>13</v>
      </c>
      <c r="AC36" s="26">
        <f t="shared" si="12"/>
        <v>5</v>
      </c>
      <c r="AD36" s="58">
        <f t="shared" si="0"/>
        <v>68</v>
      </c>
      <c r="AE36" s="59">
        <f t="shared" si="13"/>
        <v>0.2943722943722944</v>
      </c>
      <c r="AF36" s="57"/>
      <c r="AG36" s="57"/>
      <c r="AH36" s="57"/>
      <c r="AI36" s="57"/>
    </row>
    <row r="37" spans="1:35" ht="15.75" x14ac:dyDescent="0.25">
      <c r="A37" s="42" t="s">
        <v>55</v>
      </c>
      <c r="B37" s="49">
        <v>2</v>
      </c>
      <c r="C37" s="3">
        <v>0.10526315789473684</v>
      </c>
      <c r="D37" s="3">
        <v>4.3478260869565216E-2</v>
      </c>
      <c r="E37" s="3">
        <v>0.05</v>
      </c>
      <c r="F37" s="3">
        <v>0</v>
      </c>
      <c r="G37" s="3">
        <v>4.3478260869565216E-2</v>
      </c>
      <c r="H37" s="3">
        <v>0.15384615384615385</v>
      </c>
      <c r="I37" s="3">
        <v>0.23076923076923078</v>
      </c>
      <c r="J37" s="3">
        <v>0</v>
      </c>
      <c r="K37" s="3">
        <v>0.1111111111111111</v>
      </c>
      <c r="L37" s="3">
        <v>4.7619047619047616E-2</v>
      </c>
      <c r="M37" s="3">
        <v>0.08</v>
      </c>
      <c r="N37" s="3">
        <v>0.11764705882352941</v>
      </c>
      <c r="O37" s="29">
        <v>7.3593073593073599E-2</v>
      </c>
      <c r="P37" s="54">
        <v>0.10233041070604522</v>
      </c>
      <c r="R37" s="26">
        <f t="shared" si="1"/>
        <v>2</v>
      </c>
      <c r="S37" s="26">
        <f t="shared" si="2"/>
        <v>1</v>
      </c>
      <c r="T37" s="26">
        <f t="shared" si="3"/>
        <v>1</v>
      </c>
      <c r="U37" s="26">
        <f t="shared" si="4"/>
        <v>0</v>
      </c>
      <c r="V37" s="26">
        <f t="shared" si="5"/>
        <v>1</v>
      </c>
      <c r="W37" s="26">
        <f t="shared" si="6"/>
        <v>2</v>
      </c>
      <c r="X37" s="26">
        <f t="shared" si="7"/>
        <v>3</v>
      </c>
      <c r="Y37" s="26">
        <f t="shared" si="8"/>
        <v>0</v>
      </c>
      <c r="Z37" s="26">
        <f t="shared" si="9"/>
        <v>2</v>
      </c>
      <c r="AA37" s="26">
        <f t="shared" si="10"/>
        <v>1</v>
      </c>
      <c r="AB37" s="26">
        <f t="shared" si="11"/>
        <v>2</v>
      </c>
      <c r="AC37" s="26">
        <f t="shared" si="12"/>
        <v>2</v>
      </c>
      <c r="AD37" s="58">
        <f t="shared" si="0"/>
        <v>17</v>
      </c>
      <c r="AE37" s="59">
        <f t="shared" si="13"/>
        <v>7.3593073593073599E-2</v>
      </c>
      <c r="AF37" s="57"/>
      <c r="AG37" s="57"/>
      <c r="AH37" s="57"/>
      <c r="AI37" s="57"/>
    </row>
    <row r="38" spans="1:35" ht="15.75" x14ac:dyDescent="0.25">
      <c r="A38" s="42"/>
      <c r="B38" s="49">
        <v>1</v>
      </c>
      <c r="C38" s="3">
        <v>0</v>
      </c>
      <c r="D38" s="3">
        <v>8.6956521739130432E-2</v>
      </c>
      <c r="E38" s="3">
        <v>0</v>
      </c>
      <c r="F38" s="3">
        <v>7.1428571428571425E-2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0.2857142857142857</v>
      </c>
      <c r="M38" s="3">
        <v>0.04</v>
      </c>
      <c r="N38" s="3">
        <v>0</v>
      </c>
      <c r="O38" s="29">
        <v>4.3290043290043288E-2</v>
      </c>
      <c r="P38" s="54">
        <v>4.164743885556068E-2</v>
      </c>
      <c r="R38" s="26">
        <f t="shared" si="1"/>
        <v>0</v>
      </c>
      <c r="S38" s="26">
        <f t="shared" si="2"/>
        <v>2</v>
      </c>
      <c r="T38" s="26">
        <f t="shared" si="3"/>
        <v>0</v>
      </c>
      <c r="U38" s="26">
        <f t="shared" si="4"/>
        <v>1</v>
      </c>
      <c r="V38" s="26">
        <f t="shared" si="5"/>
        <v>0</v>
      </c>
      <c r="W38" s="26">
        <f t="shared" si="6"/>
        <v>0</v>
      </c>
      <c r="X38" s="26">
        <f t="shared" si="7"/>
        <v>0</v>
      </c>
      <c r="Y38" s="26">
        <f t="shared" si="8"/>
        <v>0</v>
      </c>
      <c r="Z38" s="26">
        <f t="shared" si="9"/>
        <v>0</v>
      </c>
      <c r="AA38" s="26">
        <f t="shared" si="10"/>
        <v>6</v>
      </c>
      <c r="AB38" s="26">
        <f t="shared" si="11"/>
        <v>1</v>
      </c>
      <c r="AC38" s="26">
        <f t="shared" si="12"/>
        <v>0</v>
      </c>
      <c r="AD38" s="58">
        <f t="shared" si="0"/>
        <v>10</v>
      </c>
      <c r="AE38" s="59">
        <f t="shared" si="13"/>
        <v>4.3290043290043288E-2</v>
      </c>
      <c r="AF38" s="57"/>
      <c r="AG38" s="57"/>
      <c r="AH38" s="57"/>
      <c r="AI38" s="57"/>
    </row>
    <row r="39" spans="1:35" ht="15.75" x14ac:dyDescent="0.25">
      <c r="A39" s="42" t="s">
        <v>56</v>
      </c>
      <c r="B39" s="50">
        <v>2</v>
      </c>
      <c r="C39" s="3">
        <v>0.10526315789473684</v>
      </c>
      <c r="D39" s="3">
        <v>4.3478260869565216E-2</v>
      </c>
      <c r="E39" s="3">
        <v>0.1</v>
      </c>
      <c r="F39" s="3">
        <v>0</v>
      </c>
      <c r="G39" s="3">
        <v>4.3478260869565216E-2</v>
      </c>
      <c r="H39" s="3">
        <v>0</v>
      </c>
      <c r="I39" s="3">
        <v>0.23076923076923078</v>
      </c>
      <c r="J39" s="3">
        <v>0</v>
      </c>
      <c r="K39" s="3">
        <v>0.1111111111111111</v>
      </c>
      <c r="L39" s="3">
        <v>4.7619047619047616E-2</v>
      </c>
      <c r="M39" s="3">
        <v>0.04</v>
      </c>
      <c r="N39" s="3">
        <v>0.11764705882352941</v>
      </c>
      <c r="O39" s="61">
        <v>6.4935064935064929E-2</v>
      </c>
      <c r="P39" s="54">
        <v>9.3331795108444859E-2</v>
      </c>
      <c r="R39" s="26">
        <f t="shared" si="1"/>
        <v>2</v>
      </c>
      <c r="S39" s="26">
        <f t="shared" si="2"/>
        <v>1</v>
      </c>
      <c r="T39" s="26">
        <f t="shared" si="3"/>
        <v>2</v>
      </c>
      <c r="U39" s="26">
        <f t="shared" si="4"/>
        <v>0</v>
      </c>
      <c r="V39" s="26">
        <f t="shared" si="5"/>
        <v>1</v>
      </c>
      <c r="W39" s="26">
        <f t="shared" si="6"/>
        <v>0</v>
      </c>
      <c r="X39" s="26">
        <f t="shared" si="7"/>
        <v>3</v>
      </c>
      <c r="Y39" s="26">
        <f t="shared" si="8"/>
        <v>0</v>
      </c>
      <c r="Z39" s="26">
        <f t="shared" si="9"/>
        <v>2</v>
      </c>
      <c r="AA39" s="26">
        <f t="shared" si="10"/>
        <v>1</v>
      </c>
      <c r="AB39" s="26">
        <f t="shared" si="11"/>
        <v>1</v>
      </c>
      <c r="AC39" s="26">
        <f t="shared" si="12"/>
        <v>2</v>
      </c>
      <c r="AD39" s="58">
        <f t="shared" si="0"/>
        <v>15</v>
      </c>
      <c r="AE39" s="59">
        <f t="shared" si="13"/>
        <v>6.4935064935064929E-2</v>
      </c>
    </row>
    <row r="40" spans="1:35" ht="15.75" x14ac:dyDescent="0.25">
      <c r="A40" s="42"/>
      <c r="B40" s="50">
        <v>1</v>
      </c>
      <c r="C40" s="3">
        <v>0</v>
      </c>
      <c r="D40" s="3">
        <v>0</v>
      </c>
      <c r="E40" s="3">
        <v>0.1</v>
      </c>
      <c r="F40" s="3">
        <v>7.1428571428571425E-2</v>
      </c>
      <c r="G40" s="3">
        <v>0</v>
      </c>
      <c r="H40" s="3">
        <v>0.15384615384615385</v>
      </c>
      <c r="I40" s="3">
        <v>0</v>
      </c>
      <c r="J40" s="3">
        <v>0</v>
      </c>
      <c r="K40" s="3">
        <v>0</v>
      </c>
      <c r="L40" s="3">
        <v>0.2857142857142857</v>
      </c>
      <c r="M40" s="3">
        <v>0.04</v>
      </c>
      <c r="N40" s="3">
        <v>0</v>
      </c>
      <c r="O40" s="61">
        <v>5.1948051948051951E-2</v>
      </c>
      <c r="P40" s="54">
        <v>3.5225349946162131E-2</v>
      </c>
      <c r="R40" s="26">
        <f t="shared" si="1"/>
        <v>0</v>
      </c>
      <c r="S40" s="26">
        <f t="shared" si="2"/>
        <v>0</v>
      </c>
      <c r="T40" s="26">
        <f t="shared" si="3"/>
        <v>2</v>
      </c>
      <c r="U40" s="26">
        <f t="shared" si="4"/>
        <v>1</v>
      </c>
      <c r="V40" s="26">
        <f t="shared" si="5"/>
        <v>0</v>
      </c>
      <c r="W40" s="26">
        <f t="shared" si="6"/>
        <v>2</v>
      </c>
      <c r="X40" s="26">
        <f t="shared" si="7"/>
        <v>0</v>
      </c>
      <c r="Y40" s="26">
        <f t="shared" si="8"/>
        <v>0</v>
      </c>
      <c r="Z40" s="26">
        <f t="shared" si="9"/>
        <v>0</v>
      </c>
      <c r="AA40" s="26">
        <f t="shared" si="10"/>
        <v>6</v>
      </c>
      <c r="AB40" s="26">
        <f t="shared" si="11"/>
        <v>1</v>
      </c>
      <c r="AC40" s="26">
        <f t="shared" si="12"/>
        <v>0</v>
      </c>
      <c r="AD40" s="58">
        <f t="shared" si="0"/>
        <v>12</v>
      </c>
      <c r="AE40" s="59">
        <f t="shared" si="13"/>
        <v>5.1948051948051951E-2</v>
      </c>
    </row>
    <row r="41" spans="1:35" ht="29.25" customHeight="1" x14ac:dyDescent="0.25">
      <c r="A41" s="43" t="s">
        <v>57</v>
      </c>
      <c r="B41" s="51"/>
      <c r="C41" s="55">
        <v>11.263157894736842</v>
      </c>
      <c r="D41" s="55">
        <v>11.434782608695652</v>
      </c>
      <c r="E41" s="55">
        <v>17.95</v>
      </c>
      <c r="F41" s="55">
        <v>9.6428571428571423</v>
      </c>
      <c r="G41" s="55">
        <v>17</v>
      </c>
      <c r="H41" s="55">
        <v>13.23076923076923</v>
      </c>
      <c r="I41" s="55">
        <v>10</v>
      </c>
      <c r="J41" s="55">
        <v>12.44</v>
      </c>
      <c r="K41" s="55">
        <v>13.111111111111111</v>
      </c>
      <c r="L41" s="55">
        <v>15.857142857142858</v>
      </c>
      <c r="M41" s="55">
        <v>13.84</v>
      </c>
      <c r="N41" s="55">
        <v>14.352941176470589</v>
      </c>
      <c r="O41" s="24"/>
      <c r="P41" s="55">
        <v>15.800569143208737</v>
      </c>
    </row>
    <row r="42" spans="1:35" ht="48.75" customHeight="1" x14ac:dyDescent="0.25">
      <c r="A42" s="43" t="s">
        <v>58</v>
      </c>
      <c r="B42" s="51"/>
      <c r="C42" s="3">
        <v>0.26193390452876375</v>
      </c>
      <c r="D42" s="3">
        <v>0.26592517694641055</v>
      </c>
      <c r="E42" s="3">
        <v>0.41744186046511639</v>
      </c>
      <c r="F42" s="3">
        <v>0.22425249169435219</v>
      </c>
      <c r="G42" s="3">
        <v>0.39534883720930231</v>
      </c>
      <c r="H42" s="3">
        <v>0.30769230769230771</v>
      </c>
      <c r="I42" s="3">
        <v>0.23255813953488372</v>
      </c>
      <c r="J42" s="3">
        <v>0.2893023255813954</v>
      </c>
      <c r="K42" s="3">
        <v>0.30490956072351427</v>
      </c>
      <c r="L42" s="3">
        <v>0.3687707641196013</v>
      </c>
      <c r="M42" s="3">
        <v>0.32186046511627908</v>
      </c>
      <c r="N42" s="3">
        <v>0.33378932968536257</v>
      </c>
      <c r="O42" s="24"/>
      <c r="P42" s="3">
        <v>0.36745509635371582</v>
      </c>
    </row>
    <row r="43" spans="1:35" ht="16.5" customHeight="1" x14ac:dyDescent="0.25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1:35" ht="30.75" customHeight="1" x14ac:dyDescent="0.25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1:35" ht="29.25" customHeight="1" x14ac:dyDescent="0.2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</sheetData>
  <mergeCells count="25">
    <mergeCell ref="AD3:AF3"/>
    <mergeCell ref="R3:S3"/>
    <mergeCell ref="T3:U3"/>
    <mergeCell ref="W3:X3"/>
    <mergeCell ref="Y3:Z3"/>
    <mergeCell ref="AA3:AC3"/>
    <mergeCell ref="E3:F3"/>
    <mergeCell ref="C43:P43"/>
    <mergeCell ref="C44:P44"/>
    <mergeCell ref="C45:P45"/>
    <mergeCell ref="H3:I3"/>
    <mergeCell ref="J3:K3"/>
    <mergeCell ref="L3:N3"/>
    <mergeCell ref="P3:P5"/>
    <mergeCell ref="O3:O5"/>
    <mergeCell ref="A37:A38"/>
    <mergeCell ref="A39:A40"/>
    <mergeCell ref="A41:B41"/>
    <mergeCell ref="A42:B42"/>
    <mergeCell ref="C3:D3"/>
    <mergeCell ref="A9:A10"/>
    <mergeCell ref="A17:A18"/>
    <mergeCell ref="A22:A23"/>
    <mergeCell ref="A24:A25"/>
    <mergeCell ref="A30:A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уровни</vt:lpstr>
      <vt:lpstr>по умениям</vt:lpstr>
      <vt:lpstr>статистика по спецификации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2019-02-14T10:26:49Z</dcterms:modified>
</cp:coreProperties>
</file>