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98" firstSheet="2" activeTab="2"/>
  </bookViews>
  <sheets>
    <sheet name="Прил №1 к Паспорту ГП" sheetId="1" r:id="rId1"/>
    <sheet name="Прил №2 к Паспорту ГП" sheetId="2" r:id="rId2"/>
    <sheet name="Показатели пп 2" sheetId="3" r:id="rId3"/>
  </sheets>
  <definedNames>
    <definedName name="Z_4767DD30_F6FB_4FF0_A429_8866A8232500_.wvu.Cols" localSheetId="2" hidden="1">'Показатели пп 2'!$D:$D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PrintArea" localSheetId="2" hidden="1">'Показатели пп 2'!$A$1:$J$36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'Показатели пп 2'!$3:$5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7C917F30_361A_4C86_9002_2134EAE2E3CF_.wvu.Cols" localSheetId="2" hidden="1">'Показатели пп 2'!$D:$D</definedName>
    <definedName name="Z_7C917F30_361A_4C86_9002_2134EAE2E3CF_.wvu.PrintArea" localSheetId="2" hidden="1">'Показатели пп 2'!$A$1:$J$36</definedName>
    <definedName name="Z_7C917F30_361A_4C86_9002_2134EAE2E3CF_.wvu.PrintTitles" localSheetId="2" hidden="1">'Показатели пп 2'!$3:$5</definedName>
    <definedName name="Z_CDE1D6F6_68DF_42F8_B01A_FF6465B24CCD_.wvu.Cols" localSheetId="2" hidden="1">'Показатели пп 2'!$D:$D</definedName>
    <definedName name="Z_CDE1D6F6_68DF_42F8_B01A_FF6465B24CCD_.wvu.PrintArea" localSheetId="2" hidden="1">'Показатели пп 2'!$A$1:$J$36</definedName>
    <definedName name="Z_CDE1D6F6_68DF_42F8_B01A_FF6465B24CCD_.wvu.PrintTitles" localSheetId="2" hidden="1">'Показатели пп 2'!$3:$5</definedName>
    <definedName name="_xlnm.Print_Titles" localSheetId="2">'Показатели пп 2'!$3:$5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'Показатели пп 2'!$A$1:$O$36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<sst xmlns="http://schemas.openxmlformats.org/spreadsheetml/2006/main" count="332" uniqueCount="188">
  <si>
    <t>-</t>
  </si>
  <si>
    <t>Гос. стат. отчетность</t>
  </si>
  <si>
    <t>Ведомственная отчетность</t>
  </si>
  <si>
    <t>%</t>
  </si>
  <si>
    <t>2.3</t>
  </si>
  <si>
    <t>2.6</t>
  </si>
  <si>
    <t>Цели, целевые показатели</t>
  </si>
  <si>
    <t>Единица измерения</t>
  </si>
  <si>
    <t>№ п/п</t>
  </si>
  <si>
    <t>3.1</t>
  </si>
  <si>
    <t>1.2</t>
  </si>
  <si>
    <t>2.1</t>
  </si>
  <si>
    <t>2.2</t>
  </si>
  <si>
    <t>2.4</t>
  </si>
  <si>
    <t>2.5</t>
  </si>
  <si>
    <t>2.7</t>
  </si>
  <si>
    <t>2.10</t>
  </si>
  <si>
    <t>1.1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</si>
  <si>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</si>
  <si>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</si>
  <si>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</si>
  <si>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</si>
  <si>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</si>
  <si>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</si>
  <si>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</si>
  <si>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</si>
  <si>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</si>
  <si>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</si>
  <si>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</si>
  <si>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</si>
  <si>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</si>
  <si>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</si>
  <si>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</si>
  <si>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</si>
  <si>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</si>
  <si>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</si>
  <si>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</si>
  <si>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</si>
  <si>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</si>
  <si>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</si>
  <si>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</si>
  <si>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</si>
  <si>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</si>
  <si>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</si>
  <si>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</si>
  <si>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</si>
  <si>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</si>
  <si>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</si>
  <si>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</si>
  <si>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</si>
  <si>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</si>
  <si>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</si>
  <si>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</si>
  <si>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</si>
  <si>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</si>
  <si>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</si>
  <si>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</si>
  <si>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</si>
  <si>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</si>
  <si>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</si>
  <si>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</si>
  <si>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</si>
  <si>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</si>
  <si>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</si>
  <si>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</si>
  <si>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</si>
  <si>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</si>
  <si>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</si>
  <si>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</si>
  <si>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</si>
  <si>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</si>
  <si>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</si>
  <si>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Х</t>
  </si>
  <si>
    <t>1.3</t>
  </si>
  <si>
    <t>1.4</t>
  </si>
  <si>
    <t>1.5</t>
  </si>
  <si>
    <t>2.8</t>
  </si>
  <si>
    <t>2.9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</si>
  <si>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</si>
  <si>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</si>
  <si>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</si>
  <si>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</si>
  <si>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</si>
  <si>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</si>
  <si>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</si>
  <si>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</si>
  <si>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</si>
  <si>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</si>
  <si>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</si>
  <si>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</si>
  <si>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</si>
  <si>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</si>
  <si>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</si>
  <si>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</si>
  <si>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</si>
  <si>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</si>
  <si>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</si>
  <si>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</si>
  <si>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</si>
  <si>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</si>
  <si>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</si>
  <si>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</si>
  <si>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</si>
  <si>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</si>
  <si>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</si>
  <si>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</si>
  <si>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</si>
  <si>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</si>
  <si>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</si>
  <si>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</si>
  <si>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</si>
  <si>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</si>
  <si>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</si>
  <si>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</si>
  <si>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Перечень целевых индикаторов подпрограммы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</si>
  <si>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</si>
  <si>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</si>
  <si>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</si>
  <si>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</si>
  <si>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</si>
  <si>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</si>
  <si>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</si>
  <si>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</si>
  <si>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</si>
  <si>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Заместитель министра образования и науки 
Красноярского края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</si>
  <si>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</si>
  <si>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</si>
  <si>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</si>
  <si>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</si>
  <si>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</si>
  <si>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</si>
  <si>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</si>
  <si>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</si>
  <si>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</si>
  <si>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</si>
  <si>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</si>
  <si>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</si>
  <si>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</si>
  <si>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</si>
  <si>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</si>
  <si>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</si>
  <si>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</si>
  <si>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</si>
  <si>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</si>
  <si>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</si>
  <si>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</si>
  <si>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</si>
  <si>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</si>
  <si>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</si>
  <si>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</si>
  <si>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</si>
  <si>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Цель:обеспечение потребности населения в качественном доступном общем и дополнительном образовании.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</si>
  <si>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</si>
  <si>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</si>
  <si>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</si>
  <si>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учащихся, принимающих участие в итоговых контрольных работах по русскому языку и математике в 4-х классах</t>
  </si>
  <si>
    <t>3.2</t>
  </si>
  <si>
    <t>Доля школьников 5-11 классов, включенных в учебно-исследовательскую, проектную деятельность к общему числу этой категории</t>
  </si>
  <si>
    <t>Доля образовательных учреждений, в которых произведен выборочный капитальный ремонт зданий и сооружений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</si>
  <si>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</si>
  <si>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</si>
  <si>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</si>
  <si>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Доля педагогов, прошедших курсовую подготовку (не менее 1 раза в 5 лет), в том числе по ФГОС нового поколения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</si>
  <si>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</si>
  <si>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</si>
  <si>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</si>
  <si>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3.3</t>
  </si>
  <si>
    <t>3.4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</si>
  <si>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</si>
  <si>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Приложение № 1 
к Паспорту  подпрограммы 2 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</si>
  <si>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</si>
  <si>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</si>
  <si>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Удельный вес численности детей, получающих услуги дополнительного образования, в общей численности детей в возрасте 7–18 лет</t>
  </si>
  <si>
    <r>
      <t>Доля школьников, привлеченных к участию в спортивных и культурно-массовых мероприятиях</t>
    </r>
    <r>
      <rPr>
        <i/>
        <sz val="11"/>
        <rFont val="Times New Roman"/>
        <family val="1"/>
      </rPr>
      <t xml:space="preserve"> </t>
    </r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</si>
  <si>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</si>
  <si>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2024 год</t>
  </si>
  <si>
    <t>3.5</t>
  </si>
  <si>
    <t>Разработка и внедрение рабочих программ воспитания обучающихся в общеобразовательных организациях.</t>
  </si>
  <si>
    <t>человек</t>
  </si>
  <si>
    <t>Увеличение численности детей и молодежи в возрасте до 35 лет, вовлеченных в социально активную дечтельность через увеличение охвата патриотическими проектами</t>
  </si>
  <si>
    <t>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</t>
  </si>
  <si>
    <t>4.1</t>
  </si>
  <si>
    <t>4.2</t>
  </si>
  <si>
    <t>4.3</t>
  </si>
  <si>
    <t>Задача № 3. Создать условия для выявления, поддержки и развития  одаренных детей, детей с ограниченными возможностями здоровья</t>
  </si>
  <si>
    <t>Задача № 2. Создать условия для получения детьми качественного образования в общеобразовательных учреждениях, соответствующих требованиям ФГОС</t>
  </si>
  <si>
    <t>Задача № 4. Обеспечить реализацию федеральных проектов в рамках Нацпроекта "Образование"</t>
  </si>
  <si>
    <t xml:space="preserve">Задача № 1 Создать безопасные и комфортные условия, соответствующие требованиям надзорных органов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</si>
</sst>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5" fillId="0" borderId="10" xfId="53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9" fontId="4" fillId="0" borderId="13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4" fillId="33" borderId="10" xfId="53" applyNumberFormat="1" applyFont="1" applyFill="1" applyBorder="1" applyAlignment="1">
      <alignment horizontal="center" vertical="center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3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justify" vertical="center" wrapText="1"/>
    </xf>
    <xf numFmtId="179" fontId="4" fillId="33" borderId="1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0" borderId="10" xfId="53" applyNumberFormat="1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wrapText="1"/>
    </xf>
    <xf numFmtId="2" fontId="4" fillId="33" borderId="12" xfId="53" applyNumberFormat="1" applyFont="1" applyFill="1" applyBorder="1" applyAlignment="1">
      <alignment horizontal="center" vertical="center"/>
      <protection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2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vertical="center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0" fontId="55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7" xfId="53" applyNumberFormat="1" applyFont="1" applyFill="1" applyBorder="1" applyAlignment="1">
      <alignment horizontal="left" vertical="center"/>
      <protection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5" fillId="0" borderId="0" xfId="53" applyFont="1" applyFill="1" applyAlignment="1">
      <alignment horizontal="right" vertical="top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00390625" defaultRowHeight="12.75"/>
  <cols>
    <col min="1" max="1" width="6.25390625" style="44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125" style="38" customWidth="1"/>
    <col min="13" max="13" width="9.125" style="37" customWidth="1"/>
    <col min="14" max="16384" width="9.125" style="1" customWidth="1"/>
  </cols>
  <sheetData>
    <row r="1" spans="1:11" ht="51.75" customHeight="1">
      <c r="A1" s="29"/>
      <c r="B1" s="17"/>
      <c r="C1" s="27"/>
      <c r="D1" s="17"/>
      <c r="E1" s="17"/>
      <c r="G1" s="108" t="s">
        <v>71</v>
      </c>
      <c r="H1" s="108"/>
      <c r="I1" s="108"/>
      <c r="J1" s="108"/>
      <c r="K1" s="108"/>
    </row>
    <row r="2" spans="1:11" ht="37.5" customHeight="1">
      <c r="A2" s="98" t="s">
        <v>111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5.5" customHeight="1">
      <c r="A3" s="99" t="s">
        <v>8</v>
      </c>
      <c r="B3" s="100" t="s">
        <v>23</v>
      </c>
      <c r="C3" s="100" t="s">
        <v>7</v>
      </c>
      <c r="D3" s="100" t="s">
        <v>20</v>
      </c>
      <c r="E3" s="100" t="s">
        <v>43</v>
      </c>
      <c r="F3" s="109" t="s">
        <v>27</v>
      </c>
      <c r="G3" s="109" t="s">
        <v>24</v>
      </c>
      <c r="H3" s="109" t="s">
        <v>25</v>
      </c>
      <c r="I3" s="109" t="s">
        <v>28</v>
      </c>
      <c r="J3" s="109" t="s">
        <v>29</v>
      </c>
      <c r="K3" s="109" t="s">
        <v>30</v>
      </c>
    </row>
    <row r="4" spans="1:11" ht="25.5" customHeight="1">
      <c r="A4" s="99"/>
      <c r="B4" s="100"/>
      <c r="C4" s="100"/>
      <c r="D4" s="100"/>
      <c r="E4" s="100"/>
      <c r="F4" s="109"/>
      <c r="G4" s="109"/>
      <c r="H4" s="109"/>
      <c r="I4" s="109"/>
      <c r="J4" s="109"/>
      <c r="K4" s="109"/>
    </row>
    <row r="5" spans="1:11" ht="25.5" customHeight="1">
      <c r="A5" s="99"/>
      <c r="B5" s="100"/>
      <c r="C5" s="100"/>
      <c r="D5" s="100"/>
      <c r="E5" s="100"/>
      <c r="F5" s="109"/>
      <c r="G5" s="109"/>
      <c r="H5" s="109"/>
      <c r="I5" s="109"/>
      <c r="J5" s="109"/>
      <c r="K5" s="109"/>
    </row>
    <row r="6" spans="1:11" ht="48" customHeight="1">
      <c r="A6" s="110" t="s">
        <v>126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35.25" customHeight="1">
      <c r="A7" s="19">
        <v>1</v>
      </c>
      <c r="B7" s="39" t="s">
        <v>119</v>
      </c>
      <c r="C7" s="8" t="s">
        <v>3</v>
      </c>
      <c r="D7" s="18" t="s">
        <v>72</v>
      </c>
      <c r="E7" s="33" t="s">
        <v>1</v>
      </c>
      <c r="F7" s="57"/>
      <c r="G7" s="60">
        <f>(49650+5442+282531+928+1675+13302+20611+2334)/(410700-970)*100</f>
        <v>91.88</v>
      </c>
      <c r="H7" s="60">
        <f>(49650+5442+282531+928+1675+13302+20611+2334)/(410700-970)*100</f>
        <v>91.88</v>
      </c>
      <c r="I7" s="60">
        <v>92</v>
      </c>
      <c r="J7" s="60">
        <v>92.1</v>
      </c>
      <c r="K7" s="60">
        <v>92.2</v>
      </c>
    </row>
    <row r="8" spans="1:11" ht="83.25" customHeight="1">
      <c r="A8" s="19" t="s">
        <v>120</v>
      </c>
      <c r="B8" s="39" t="s">
        <v>65</v>
      </c>
      <c r="C8" s="8" t="s">
        <v>3</v>
      </c>
      <c r="D8" s="18" t="s">
        <v>72</v>
      </c>
      <c r="E8" s="21" t="s">
        <v>2</v>
      </c>
      <c r="F8" s="35">
        <v>80</v>
      </c>
      <c r="G8" s="8">
        <v>78.8</v>
      </c>
      <c r="H8" s="8">
        <v>82.4</v>
      </c>
      <c r="I8" s="8">
        <v>86.6</v>
      </c>
      <c r="J8" s="8">
        <v>91.3</v>
      </c>
      <c r="K8" s="8">
        <v>100</v>
      </c>
    </row>
    <row r="9" spans="1:11" ht="66.75" customHeight="1">
      <c r="A9" s="19" t="s">
        <v>44</v>
      </c>
      <c r="B9" s="32" t="s">
        <v>62</v>
      </c>
      <c r="C9" s="18" t="s">
        <v>3</v>
      </c>
      <c r="D9" s="18" t="s">
        <v>72</v>
      </c>
      <c r="E9" s="18" t="s">
        <v>2</v>
      </c>
      <c r="F9" s="18">
        <v>1.96</v>
      </c>
      <c r="G9" s="18">
        <v>1.96</v>
      </c>
      <c r="H9" s="18">
        <v>1.86</v>
      </c>
      <c r="I9" s="18">
        <v>1.82</v>
      </c>
      <c r="J9" s="18">
        <v>1.78</v>
      </c>
      <c r="K9" s="18">
        <v>1.74</v>
      </c>
    </row>
    <row r="10" spans="1:11" ht="57.75" customHeight="1">
      <c r="A10" s="19" t="s">
        <v>121</v>
      </c>
      <c r="B10" s="39" t="s">
        <v>45</v>
      </c>
      <c r="C10" s="8" t="s">
        <v>3</v>
      </c>
      <c r="D10" s="18" t="s">
        <v>72</v>
      </c>
      <c r="E10" s="18" t="s">
        <v>2</v>
      </c>
      <c r="F10" s="24">
        <v>60.5</v>
      </c>
      <c r="G10" s="24">
        <v>65.72</v>
      </c>
      <c r="H10" s="24">
        <v>70.73</v>
      </c>
      <c r="I10" s="24">
        <v>73.76</v>
      </c>
      <c r="J10" s="24">
        <v>76.15</v>
      </c>
      <c r="K10" s="24">
        <v>76.15</v>
      </c>
    </row>
    <row r="11" spans="1:11" ht="73.5" customHeight="1">
      <c r="A11" s="19" t="s">
        <v>122</v>
      </c>
      <c r="B11" s="32" t="s">
        <v>67</v>
      </c>
      <c r="C11" s="18" t="s">
        <v>3</v>
      </c>
      <c r="D11" s="18" t="s">
        <v>72</v>
      </c>
      <c r="E11" s="21" t="s">
        <v>2</v>
      </c>
      <c r="F11" s="18">
        <v>66.5</v>
      </c>
      <c r="G11" s="18">
        <v>60.6</v>
      </c>
      <c r="H11" s="18">
        <v>60.6</v>
      </c>
      <c r="I11" s="18">
        <v>60.65</v>
      </c>
      <c r="J11" s="18">
        <v>60.7</v>
      </c>
      <c r="K11" s="18">
        <v>60.75</v>
      </c>
    </row>
    <row r="12" spans="1:11" ht="43.5" customHeight="1">
      <c r="A12" s="91" t="s">
        <v>127</v>
      </c>
      <c r="B12" s="92"/>
      <c r="C12" s="92"/>
      <c r="D12" s="92"/>
      <c r="E12" s="92"/>
      <c r="F12" s="92"/>
      <c r="G12" s="92"/>
      <c r="H12" s="92"/>
      <c r="I12" s="92"/>
      <c r="J12" s="92"/>
      <c r="K12" s="93"/>
    </row>
    <row r="13" spans="1:11" ht="27" customHeight="1">
      <c r="A13" s="105" t="s">
        <v>80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ht="35.25" customHeight="1">
      <c r="A14" s="19" t="s">
        <v>85</v>
      </c>
      <c r="B14" s="32" t="s">
        <v>117</v>
      </c>
      <c r="C14" s="18" t="s">
        <v>21</v>
      </c>
      <c r="D14" s="8">
        <v>0.04</v>
      </c>
      <c r="E14" s="21" t="s">
        <v>2</v>
      </c>
      <c r="F14" s="58"/>
      <c r="G14" s="18">
        <v>15</v>
      </c>
      <c r="H14" s="18">
        <v>20</v>
      </c>
      <c r="I14" s="18">
        <v>21</v>
      </c>
      <c r="J14" s="18">
        <v>22</v>
      </c>
      <c r="K14" s="18">
        <v>23</v>
      </c>
    </row>
    <row r="15" spans="1:11" ht="47.25">
      <c r="A15" s="19" t="s">
        <v>86</v>
      </c>
      <c r="B15" s="32" t="s">
        <v>58</v>
      </c>
      <c r="C15" s="18" t="s">
        <v>21</v>
      </c>
      <c r="D15" s="8">
        <v>0.03</v>
      </c>
      <c r="E15" s="21" t="s">
        <v>2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8">
        <v>4</v>
      </c>
    </row>
    <row r="16" spans="1:12" ht="36" customHeight="1">
      <c r="A16" s="19" t="s">
        <v>87</v>
      </c>
      <c r="B16" s="32" t="s">
        <v>118</v>
      </c>
      <c r="C16" s="18" t="s">
        <v>21</v>
      </c>
      <c r="D16" s="8">
        <v>0.03</v>
      </c>
      <c r="E16" s="21" t="s">
        <v>2</v>
      </c>
      <c r="F16" s="18">
        <v>50</v>
      </c>
      <c r="G16" s="18">
        <v>1</v>
      </c>
      <c r="H16" s="18">
        <v>1</v>
      </c>
      <c r="I16" s="18">
        <v>2</v>
      </c>
      <c r="J16" s="18">
        <v>4</v>
      </c>
      <c r="K16" s="18">
        <v>5</v>
      </c>
      <c r="L16" s="55"/>
    </row>
    <row r="17" spans="1:12" ht="36" customHeight="1">
      <c r="A17" s="91" t="s">
        <v>128</v>
      </c>
      <c r="B17" s="92"/>
      <c r="C17" s="92"/>
      <c r="D17" s="92"/>
      <c r="E17" s="92"/>
      <c r="F17" s="92"/>
      <c r="G17" s="92"/>
      <c r="H17" s="92"/>
      <c r="I17" s="92"/>
      <c r="J17" s="92"/>
      <c r="K17" s="93"/>
      <c r="L17" s="55"/>
    </row>
    <row r="18" spans="1:11" ht="24" customHeight="1">
      <c r="A18" s="110" t="s">
        <v>146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ht="24" customHeight="1">
      <c r="A19" s="110" t="s">
        <v>147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ht="33" customHeight="1">
      <c r="A20" s="51" t="s">
        <v>88</v>
      </c>
      <c r="B20" s="52" t="s">
        <v>54</v>
      </c>
      <c r="C20" s="43" t="s">
        <v>3</v>
      </c>
      <c r="D20" s="8">
        <v>0.04</v>
      </c>
      <c r="E20" s="53" t="s">
        <v>2</v>
      </c>
      <c r="F20" s="48">
        <v>546.3</v>
      </c>
      <c r="G20" s="43">
        <v>538.7</v>
      </c>
      <c r="H20" s="43">
        <v>568.3</v>
      </c>
      <c r="I20" s="43">
        <v>577.6</v>
      </c>
      <c r="J20" s="54">
        <v>581.7</v>
      </c>
      <c r="K20" s="54">
        <v>579</v>
      </c>
    </row>
    <row r="21" spans="1:11" ht="94.5">
      <c r="A21" s="51" t="s">
        <v>89</v>
      </c>
      <c r="B21" s="39" t="s">
        <v>59</v>
      </c>
      <c r="C21" s="8" t="s">
        <v>3</v>
      </c>
      <c r="D21" s="8">
        <v>0.03</v>
      </c>
      <c r="E21" s="21" t="s">
        <v>2</v>
      </c>
      <c r="F21" s="8" t="s">
        <v>0</v>
      </c>
      <c r="G21" s="8" t="s">
        <v>0</v>
      </c>
      <c r="H21" s="8" t="s">
        <v>0</v>
      </c>
      <c r="I21" s="8">
        <v>5</v>
      </c>
      <c r="J21" s="8">
        <v>30</v>
      </c>
      <c r="K21" s="8">
        <v>50</v>
      </c>
    </row>
    <row r="22" spans="1:11" ht="99.75" customHeight="1">
      <c r="A22" s="51" t="s">
        <v>90</v>
      </c>
      <c r="B22" s="39" t="s">
        <v>61</v>
      </c>
      <c r="C22" s="8" t="s">
        <v>3</v>
      </c>
      <c r="D22" s="8">
        <v>0.03</v>
      </c>
      <c r="E22" s="21" t="s">
        <v>2</v>
      </c>
      <c r="F22" s="8" t="s">
        <v>0</v>
      </c>
      <c r="G22" s="8" t="s">
        <v>0</v>
      </c>
      <c r="H22" s="8">
        <v>5</v>
      </c>
      <c r="I22" s="8">
        <v>6</v>
      </c>
      <c r="J22" s="8">
        <v>7</v>
      </c>
      <c r="K22" s="8">
        <v>7</v>
      </c>
    </row>
    <row r="23" spans="1:11" ht="98.25" customHeight="1">
      <c r="A23" s="51" t="s">
        <v>91</v>
      </c>
      <c r="B23" s="39" t="s">
        <v>60</v>
      </c>
      <c r="C23" s="8" t="s">
        <v>3</v>
      </c>
      <c r="D23" s="8">
        <v>0.03</v>
      </c>
      <c r="E23" s="21" t="s">
        <v>2</v>
      </c>
      <c r="F23" s="8" t="s">
        <v>0</v>
      </c>
      <c r="G23" s="8" t="s">
        <v>0</v>
      </c>
      <c r="H23" s="8" t="s">
        <v>0</v>
      </c>
      <c r="I23" s="8">
        <v>60</v>
      </c>
      <c r="J23" s="8">
        <v>100</v>
      </c>
      <c r="K23" s="8">
        <v>100</v>
      </c>
    </row>
    <row r="24" spans="1:11" ht="27" customHeight="1">
      <c r="A24" s="117" t="s">
        <v>148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9"/>
    </row>
    <row r="25" spans="1:11" ht="82.5" customHeight="1">
      <c r="A25" s="19" t="s">
        <v>92</v>
      </c>
      <c r="B25" s="39" t="s">
        <v>49</v>
      </c>
      <c r="C25" s="18" t="s">
        <v>3</v>
      </c>
      <c r="D25" s="8">
        <v>0.03</v>
      </c>
      <c r="E25" s="21" t="s">
        <v>1</v>
      </c>
      <c r="F25" s="6">
        <v>15.6</v>
      </c>
      <c r="G25" s="6">
        <v>12.73</v>
      </c>
      <c r="H25" s="34">
        <v>11.2</v>
      </c>
      <c r="I25" s="34">
        <v>10.5</v>
      </c>
      <c r="J25" s="34">
        <v>9.4</v>
      </c>
      <c r="K25" s="34">
        <v>9.4</v>
      </c>
    </row>
    <row r="26" spans="1:11" ht="73.5" customHeight="1">
      <c r="A26" s="19" t="s">
        <v>93</v>
      </c>
      <c r="B26" s="39" t="s">
        <v>50</v>
      </c>
      <c r="C26" s="18" t="s">
        <v>3</v>
      </c>
      <c r="D26" s="8">
        <v>0.03</v>
      </c>
      <c r="E26" s="33" t="s">
        <v>1</v>
      </c>
      <c r="F26" s="6">
        <v>83.66</v>
      </c>
      <c r="G26" s="6">
        <v>83.96</v>
      </c>
      <c r="H26" s="6">
        <v>83.96</v>
      </c>
      <c r="I26" s="6">
        <v>83.96</v>
      </c>
      <c r="J26" s="6">
        <v>83.96</v>
      </c>
      <c r="K26" s="6">
        <v>83.96</v>
      </c>
    </row>
    <row r="27" spans="1:11" ht="33.75" customHeight="1">
      <c r="A27" s="19" t="s">
        <v>94</v>
      </c>
      <c r="B27" s="39" t="s">
        <v>19</v>
      </c>
      <c r="C27" s="18" t="s">
        <v>3</v>
      </c>
      <c r="D27" s="8">
        <v>0.03</v>
      </c>
      <c r="E27" s="18" t="s">
        <v>2</v>
      </c>
      <c r="F27" s="22">
        <v>90</v>
      </c>
      <c r="G27" s="22">
        <v>90</v>
      </c>
      <c r="H27" s="22">
        <v>90</v>
      </c>
      <c r="I27" s="22">
        <v>95</v>
      </c>
      <c r="J27" s="22">
        <v>95</v>
      </c>
      <c r="K27" s="22">
        <v>98</v>
      </c>
    </row>
    <row r="28" spans="1:13" s="42" customFormat="1" ht="69" customHeight="1">
      <c r="A28" s="19" t="s">
        <v>95</v>
      </c>
      <c r="B28" s="39" t="s">
        <v>48</v>
      </c>
      <c r="C28" s="8" t="s">
        <v>3</v>
      </c>
      <c r="D28" s="8">
        <v>0.04</v>
      </c>
      <c r="E28" s="18" t="s">
        <v>2</v>
      </c>
      <c r="F28" s="24">
        <v>2.34</v>
      </c>
      <c r="G28" s="24">
        <v>2.64</v>
      </c>
      <c r="H28" s="24">
        <v>2.64</v>
      </c>
      <c r="I28" s="24">
        <v>2.64</v>
      </c>
      <c r="J28" s="24">
        <v>2.64</v>
      </c>
      <c r="K28" s="24">
        <v>2.64</v>
      </c>
      <c r="L28" s="40"/>
      <c r="M28" s="41"/>
    </row>
    <row r="29" spans="1:11" ht="63">
      <c r="A29" s="19" t="s">
        <v>96</v>
      </c>
      <c r="B29" s="39" t="s">
        <v>51</v>
      </c>
      <c r="C29" s="18" t="s">
        <v>3</v>
      </c>
      <c r="D29" s="8">
        <v>0.03</v>
      </c>
      <c r="E29" s="33" t="s">
        <v>1</v>
      </c>
      <c r="F29" s="6">
        <v>9.78</v>
      </c>
      <c r="G29" s="6">
        <v>10.05</v>
      </c>
      <c r="H29" s="6">
        <v>11.3</v>
      </c>
      <c r="I29" s="6">
        <v>12.5</v>
      </c>
      <c r="J29" s="6">
        <v>14.8</v>
      </c>
      <c r="K29" s="62">
        <v>17.5</v>
      </c>
    </row>
    <row r="30" spans="1:11" ht="78.75">
      <c r="A30" s="19" t="s">
        <v>97</v>
      </c>
      <c r="B30" s="39" t="s">
        <v>52</v>
      </c>
      <c r="C30" s="20" t="s">
        <v>3</v>
      </c>
      <c r="D30" s="8">
        <v>0.03</v>
      </c>
      <c r="E30" s="18" t="s">
        <v>2</v>
      </c>
      <c r="F30" s="20">
        <v>83</v>
      </c>
      <c r="G30" s="20">
        <v>85</v>
      </c>
      <c r="H30" s="20">
        <v>87</v>
      </c>
      <c r="I30" s="20">
        <v>89</v>
      </c>
      <c r="J30" s="20">
        <v>95</v>
      </c>
      <c r="K30" s="20">
        <v>100</v>
      </c>
    </row>
    <row r="31" spans="1:12" ht="52.5" customHeight="1">
      <c r="A31" s="19" t="s">
        <v>98</v>
      </c>
      <c r="B31" s="39" t="s">
        <v>123</v>
      </c>
      <c r="C31" s="20" t="s">
        <v>3</v>
      </c>
      <c r="D31" s="8">
        <v>0.04</v>
      </c>
      <c r="E31" s="18" t="s">
        <v>2</v>
      </c>
      <c r="F31" s="36">
        <v>35</v>
      </c>
      <c r="G31" s="36">
        <v>37</v>
      </c>
      <c r="H31" s="36">
        <v>41</v>
      </c>
      <c r="I31" s="36">
        <v>45</v>
      </c>
      <c r="J31" s="36">
        <v>48</v>
      </c>
      <c r="K31" s="36">
        <v>48</v>
      </c>
      <c r="L31" s="123" t="s">
        <v>68</v>
      </c>
    </row>
    <row r="32" spans="1:12" ht="94.5">
      <c r="A32" s="19" t="s">
        <v>99</v>
      </c>
      <c r="B32" s="39" t="s">
        <v>66</v>
      </c>
      <c r="C32" s="20" t="s">
        <v>3</v>
      </c>
      <c r="D32" s="8">
        <v>0.04</v>
      </c>
      <c r="E32" s="18" t="s">
        <v>2</v>
      </c>
      <c r="F32" s="36">
        <v>45</v>
      </c>
      <c r="G32" s="36">
        <v>47</v>
      </c>
      <c r="H32" s="36">
        <v>54</v>
      </c>
      <c r="I32" s="36">
        <v>65</v>
      </c>
      <c r="J32" s="36">
        <v>70</v>
      </c>
      <c r="K32" s="36">
        <v>70</v>
      </c>
      <c r="L32" s="123"/>
    </row>
    <row r="33" spans="1:12" ht="63">
      <c r="A33" s="19" t="s">
        <v>100</v>
      </c>
      <c r="B33" s="39" t="s">
        <v>125</v>
      </c>
      <c r="C33" s="20" t="s">
        <v>3</v>
      </c>
      <c r="D33" s="8">
        <v>0.03</v>
      </c>
      <c r="E33" s="18" t="s">
        <v>2</v>
      </c>
      <c r="F33" s="36">
        <v>1</v>
      </c>
      <c r="G33" s="36">
        <v>3</v>
      </c>
      <c r="H33" s="36">
        <v>5</v>
      </c>
      <c r="I33" s="36">
        <v>7</v>
      </c>
      <c r="J33" s="36">
        <v>10</v>
      </c>
      <c r="K33" s="36">
        <v>12</v>
      </c>
      <c r="L33" s="123"/>
    </row>
    <row r="34" spans="1:11" ht="99.75" customHeight="1">
      <c r="A34" s="19" t="s">
        <v>101</v>
      </c>
      <c r="B34" s="32" t="s">
        <v>64</v>
      </c>
      <c r="C34" s="18" t="s">
        <v>3</v>
      </c>
      <c r="D34" s="8">
        <v>0.03</v>
      </c>
      <c r="E34" s="18" t="s">
        <v>2</v>
      </c>
      <c r="F34" s="28" t="s">
        <v>0</v>
      </c>
      <c r="G34" s="28" t="s">
        <v>0</v>
      </c>
      <c r="H34" s="28" t="s">
        <v>0</v>
      </c>
      <c r="I34" s="28">
        <v>60</v>
      </c>
      <c r="J34" s="28">
        <v>100</v>
      </c>
      <c r="K34" s="18">
        <v>100</v>
      </c>
    </row>
    <row r="35" spans="1:12" ht="24" customHeight="1">
      <c r="A35" s="91" t="s">
        <v>149</v>
      </c>
      <c r="B35" s="95"/>
      <c r="C35" s="95"/>
      <c r="D35" s="95"/>
      <c r="E35" s="95"/>
      <c r="F35" s="95"/>
      <c r="G35" s="95"/>
      <c r="H35" s="95"/>
      <c r="I35" s="95"/>
      <c r="J35" s="95"/>
      <c r="K35" s="96"/>
      <c r="L35" s="55"/>
    </row>
    <row r="36" spans="1:11" ht="63">
      <c r="A36" s="30" t="s">
        <v>102</v>
      </c>
      <c r="B36" s="32" t="s">
        <v>55</v>
      </c>
      <c r="C36" s="8" t="s">
        <v>3</v>
      </c>
      <c r="D36" s="8">
        <v>0.04</v>
      </c>
      <c r="E36" s="21" t="s">
        <v>2</v>
      </c>
      <c r="F36" s="18">
        <v>70</v>
      </c>
      <c r="G36" s="18">
        <v>70</v>
      </c>
      <c r="H36" s="18">
        <v>70</v>
      </c>
      <c r="I36" s="18">
        <v>70.2</v>
      </c>
      <c r="J36" s="18">
        <v>70.4</v>
      </c>
      <c r="K36" s="18">
        <v>70.6</v>
      </c>
    </row>
    <row r="37" spans="1:11" ht="100.5" customHeight="1">
      <c r="A37" s="30" t="s">
        <v>110</v>
      </c>
      <c r="B37" s="32" t="s">
        <v>57</v>
      </c>
      <c r="C37" s="8" t="s">
        <v>3</v>
      </c>
      <c r="D37" s="8">
        <v>0.03</v>
      </c>
      <c r="E37" s="21" t="s">
        <v>2</v>
      </c>
      <c r="F37" s="18" t="s">
        <v>0</v>
      </c>
      <c r="G37" s="18" t="s">
        <v>0</v>
      </c>
      <c r="H37" s="18" t="s">
        <v>0</v>
      </c>
      <c r="I37" s="18">
        <v>60</v>
      </c>
      <c r="J37" s="18">
        <v>100</v>
      </c>
      <c r="K37" s="18">
        <v>100</v>
      </c>
    </row>
    <row r="38" spans="1:12" ht="26.25" customHeight="1">
      <c r="A38" s="120" t="s">
        <v>150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2"/>
      <c r="L38" s="55"/>
    </row>
    <row r="39" spans="1:11" ht="53.25" customHeight="1">
      <c r="A39" s="30" t="s">
        <v>103</v>
      </c>
      <c r="B39" s="32" t="s">
        <v>56</v>
      </c>
      <c r="C39" s="8" t="s">
        <v>3</v>
      </c>
      <c r="D39" s="8">
        <v>0.04</v>
      </c>
      <c r="E39" s="21" t="s">
        <v>2</v>
      </c>
      <c r="F39" s="18">
        <v>78.4</v>
      </c>
      <c r="G39" s="18">
        <v>79.2</v>
      </c>
      <c r="H39" s="18">
        <v>80</v>
      </c>
      <c r="I39" s="18">
        <v>80.2</v>
      </c>
      <c r="J39" s="18">
        <v>80.4</v>
      </c>
      <c r="K39" s="18">
        <v>80.5</v>
      </c>
    </row>
    <row r="40" spans="1:12" ht="31.5" customHeight="1">
      <c r="A40" s="114" t="s">
        <v>129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6"/>
      <c r="L40" s="55"/>
    </row>
    <row r="41" spans="1:11" ht="36.75" customHeight="1">
      <c r="A41" s="25" t="s">
        <v>104</v>
      </c>
      <c r="B41" s="32" t="s">
        <v>22</v>
      </c>
      <c r="C41" s="18" t="s">
        <v>3</v>
      </c>
      <c r="D41" s="8">
        <v>0.04</v>
      </c>
      <c r="E41" s="21" t="s">
        <v>2</v>
      </c>
      <c r="F41" s="21">
        <v>82.9</v>
      </c>
      <c r="G41" s="21">
        <v>82.9</v>
      </c>
      <c r="H41" s="21">
        <v>82.9</v>
      </c>
      <c r="I41" s="21">
        <v>82.9</v>
      </c>
      <c r="J41" s="21">
        <v>82.9</v>
      </c>
      <c r="K41" s="21">
        <v>82.9</v>
      </c>
    </row>
    <row r="42" spans="1:11" ht="22.5" customHeight="1">
      <c r="A42" s="111" t="s">
        <v>130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3"/>
    </row>
    <row r="43" spans="1:11" ht="23.25" customHeight="1">
      <c r="A43" s="105" t="s">
        <v>78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7"/>
    </row>
    <row r="44" spans="1:11" ht="51" customHeight="1">
      <c r="A44" s="19" t="s">
        <v>105</v>
      </c>
      <c r="B44" s="32" t="s">
        <v>63</v>
      </c>
      <c r="C44" s="18" t="s">
        <v>3</v>
      </c>
      <c r="D44" s="8">
        <v>0.04</v>
      </c>
      <c r="E44" s="18" t="s">
        <v>2</v>
      </c>
      <c r="F44" s="18">
        <v>15.6</v>
      </c>
      <c r="G44" s="18">
        <v>15.6</v>
      </c>
      <c r="H44" s="18">
        <v>15.6</v>
      </c>
      <c r="I44" s="18">
        <v>15.6</v>
      </c>
      <c r="J44" s="18">
        <v>15.6</v>
      </c>
      <c r="K44" s="18">
        <v>15.6</v>
      </c>
    </row>
    <row r="45" spans="1:11" ht="39" customHeight="1">
      <c r="A45" s="91" t="s">
        <v>131</v>
      </c>
      <c r="B45" s="92"/>
      <c r="C45" s="92"/>
      <c r="D45" s="92"/>
      <c r="E45" s="92"/>
      <c r="F45" s="92"/>
      <c r="G45" s="92"/>
      <c r="H45" s="92"/>
      <c r="I45" s="92"/>
      <c r="J45" s="92"/>
      <c r="K45" s="93"/>
    </row>
    <row r="46" spans="1:11" ht="24" customHeight="1">
      <c r="A46" s="105" t="s">
        <v>79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7"/>
    </row>
    <row r="47" spans="1:11" ht="81.75" customHeight="1">
      <c r="A47" s="19" t="s">
        <v>106</v>
      </c>
      <c r="B47" s="39" t="s">
        <v>47</v>
      </c>
      <c r="C47" s="20" t="s">
        <v>3</v>
      </c>
      <c r="D47" s="8">
        <v>0.04</v>
      </c>
      <c r="E47" s="21" t="s">
        <v>1</v>
      </c>
      <c r="F47" s="24">
        <v>97.09</v>
      </c>
      <c r="G47" s="24">
        <v>97.13</v>
      </c>
      <c r="H47" s="24">
        <v>97.13</v>
      </c>
      <c r="I47" s="24">
        <v>97.13</v>
      </c>
      <c r="J47" s="24">
        <v>97.13</v>
      </c>
      <c r="K47" s="24">
        <v>97.13</v>
      </c>
    </row>
    <row r="48" spans="1:11" ht="67.5" customHeight="1">
      <c r="A48" s="19" t="s">
        <v>107</v>
      </c>
      <c r="B48" s="39" t="s">
        <v>42</v>
      </c>
      <c r="C48" s="18" t="s">
        <v>18</v>
      </c>
      <c r="D48" s="8">
        <v>0.04</v>
      </c>
      <c r="E48" s="21" t="s">
        <v>2</v>
      </c>
      <c r="F48" s="31">
        <v>243</v>
      </c>
      <c r="G48" s="31">
        <v>218</v>
      </c>
      <c r="H48" s="31">
        <v>546</v>
      </c>
      <c r="I48" s="31">
        <v>486</v>
      </c>
      <c r="J48" s="31">
        <v>315</v>
      </c>
      <c r="K48" s="31">
        <v>350</v>
      </c>
    </row>
    <row r="49" spans="1:11" ht="57.75" customHeight="1">
      <c r="A49" s="19" t="s">
        <v>108</v>
      </c>
      <c r="B49" s="39" t="s">
        <v>41</v>
      </c>
      <c r="C49" s="18" t="s">
        <v>18</v>
      </c>
      <c r="D49" s="8">
        <v>0.04</v>
      </c>
      <c r="E49" s="21" t="s">
        <v>2</v>
      </c>
      <c r="F49" s="31">
        <v>134</v>
      </c>
      <c r="G49" s="31">
        <v>255</v>
      </c>
      <c r="H49" s="31">
        <v>2800</v>
      </c>
      <c r="I49" s="31">
        <v>2965</v>
      </c>
      <c r="J49" s="31">
        <v>3217</v>
      </c>
      <c r="K49" s="31">
        <v>3602</v>
      </c>
    </row>
    <row r="50" spans="1:11" ht="113.25" customHeight="1">
      <c r="A50" s="19" t="s">
        <v>109</v>
      </c>
      <c r="B50" s="39" t="s">
        <v>53</v>
      </c>
      <c r="C50" s="20" t="s">
        <v>3</v>
      </c>
      <c r="D50" s="8">
        <v>0.04</v>
      </c>
      <c r="E50" s="21" t="s">
        <v>1</v>
      </c>
      <c r="F50" s="8">
        <v>8.02</v>
      </c>
      <c r="G50" s="8">
        <v>7.83</v>
      </c>
      <c r="H50" s="8">
        <v>6.5</v>
      </c>
      <c r="I50" s="8">
        <v>5.2</v>
      </c>
      <c r="J50" s="8">
        <v>3</v>
      </c>
      <c r="K50" s="8">
        <v>3</v>
      </c>
    </row>
    <row r="51" spans="1:11" ht="27.75" customHeight="1">
      <c r="A51" s="94" t="s">
        <v>133</v>
      </c>
      <c r="B51" s="95"/>
      <c r="C51" s="95"/>
      <c r="D51" s="95"/>
      <c r="E51" s="95"/>
      <c r="F51" s="95"/>
      <c r="G51" s="95"/>
      <c r="H51" s="95"/>
      <c r="I51" s="95"/>
      <c r="J51" s="95"/>
      <c r="K51" s="96"/>
    </row>
    <row r="52" spans="1:11" ht="33" customHeight="1">
      <c r="A52" s="102" t="s">
        <v>132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4"/>
    </row>
    <row r="53" spans="1:11" ht="96" customHeight="1">
      <c r="A53" s="19" t="s">
        <v>116</v>
      </c>
      <c r="B53" s="57" t="s">
        <v>82</v>
      </c>
      <c r="C53" s="18" t="s">
        <v>21</v>
      </c>
      <c r="D53" s="8">
        <v>0.03</v>
      </c>
      <c r="E53" s="18" t="s">
        <v>84</v>
      </c>
      <c r="F53" s="57"/>
      <c r="G53" s="18">
        <v>701</v>
      </c>
      <c r="H53" s="18">
        <v>813</v>
      </c>
      <c r="I53" s="18">
        <v>830</v>
      </c>
      <c r="J53" s="18">
        <v>830</v>
      </c>
      <c r="K53" s="18">
        <v>830</v>
      </c>
    </row>
    <row r="54" spans="1:11" ht="72" customHeight="1">
      <c r="A54" s="18" t="s">
        <v>140</v>
      </c>
      <c r="B54" s="57" t="s">
        <v>134</v>
      </c>
      <c r="C54" s="18" t="s">
        <v>81</v>
      </c>
      <c r="D54" s="18">
        <v>0.01</v>
      </c>
      <c r="E54" s="18" t="s">
        <v>83</v>
      </c>
      <c r="F54" s="57"/>
      <c r="G54" s="18">
        <v>5</v>
      </c>
      <c r="H54" s="18">
        <v>5</v>
      </c>
      <c r="I54" s="18">
        <v>5</v>
      </c>
      <c r="J54" s="18">
        <v>5</v>
      </c>
      <c r="K54" s="18">
        <v>5</v>
      </c>
    </row>
    <row r="55" spans="1:11" ht="66" customHeight="1">
      <c r="A55" s="19" t="s">
        <v>141</v>
      </c>
      <c r="B55" s="61" t="s">
        <v>135</v>
      </c>
      <c r="C55" s="18" t="s">
        <v>81</v>
      </c>
      <c r="D55" s="18">
        <v>0.01</v>
      </c>
      <c r="E55" s="18" t="s">
        <v>83</v>
      </c>
      <c r="F55" s="57"/>
      <c r="G55" s="8">
        <v>5</v>
      </c>
      <c r="H55" s="8">
        <v>5</v>
      </c>
      <c r="I55" s="8">
        <v>5</v>
      </c>
      <c r="J55" s="8">
        <v>5</v>
      </c>
      <c r="K55" s="8">
        <v>5</v>
      </c>
    </row>
    <row r="56" spans="1:11" ht="112.5" customHeight="1">
      <c r="A56" s="19" t="s">
        <v>142</v>
      </c>
      <c r="B56" s="61" t="s">
        <v>136</v>
      </c>
      <c r="C56" s="18" t="s">
        <v>81</v>
      </c>
      <c r="D56" s="18">
        <v>0.01</v>
      </c>
      <c r="E56" s="18" t="s">
        <v>83</v>
      </c>
      <c r="F56" s="57"/>
      <c r="G56" s="8">
        <v>5</v>
      </c>
      <c r="H56" s="8">
        <v>5</v>
      </c>
      <c r="I56" s="8">
        <v>5</v>
      </c>
      <c r="J56" s="8">
        <v>5</v>
      </c>
      <c r="K56" s="8">
        <v>5</v>
      </c>
    </row>
    <row r="57" spans="1:11" ht="99.75" customHeight="1">
      <c r="A57" s="19" t="s">
        <v>143</v>
      </c>
      <c r="B57" s="50" t="s">
        <v>138</v>
      </c>
      <c r="C57" s="18" t="s">
        <v>81</v>
      </c>
      <c r="D57" s="18">
        <v>0.01</v>
      </c>
      <c r="E57" s="18" t="s">
        <v>83</v>
      </c>
      <c r="F57" s="57"/>
      <c r="G57" s="8">
        <v>5</v>
      </c>
      <c r="H57" s="8">
        <v>5</v>
      </c>
      <c r="I57" s="8">
        <v>5</v>
      </c>
      <c r="J57" s="8">
        <v>5</v>
      </c>
      <c r="K57" s="8">
        <v>5</v>
      </c>
    </row>
    <row r="58" spans="1:11" ht="66.75" customHeight="1">
      <c r="A58" s="18" t="s">
        <v>144</v>
      </c>
      <c r="B58" s="57" t="s">
        <v>137</v>
      </c>
      <c r="C58" s="18" t="s">
        <v>81</v>
      </c>
      <c r="D58" s="18">
        <v>0.01</v>
      </c>
      <c r="E58" s="18" t="s">
        <v>83</v>
      </c>
      <c r="F58" s="57"/>
      <c r="G58" s="18">
        <v>5</v>
      </c>
      <c r="H58" s="18">
        <v>5</v>
      </c>
      <c r="I58" s="18">
        <v>5</v>
      </c>
      <c r="J58" s="18">
        <v>5</v>
      </c>
      <c r="K58" s="18">
        <v>5</v>
      </c>
    </row>
    <row r="59" spans="1:11" ht="68.25" customHeight="1">
      <c r="A59" s="19" t="s">
        <v>145</v>
      </c>
      <c r="B59" s="61" t="s">
        <v>139</v>
      </c>
      <c r="C59" s="18" t="s">
        <v>81</v>
      </c>
      <c r="D59" s="18">
        <v>0.01</v>
      </c>
      <c r="E59" s="18" t="s">
        <v>83</v>
      </c>
      <c r="F59" s="57"/>
      <c r="G59" s="8">
        <v>5</v>
      </c>
      <c r="H59" s="8">
        <v>5</v>
      </c>
      <c r="I59" s="8">
        <v>5</v>
      </c>
      <c r="J59" s="8">
        <v>5</v>
      </c>
      <c r="K59" s="8">
        <v>5</v>
      </c>
    </row>
    <row r="60" ht="15.75">
      <c r="D60" s="59">
        <f>SUM(D14:D16,D20:D23,D25:D34,D36:D37,D39,D41,D44:D44,D47:D50,D53:D59)</f>
        <v>1</v>
      </c>
    </row>
    <row r="61" spans="1:11" ht="42" customHeight="1">
      <c r="A61" s="101" t="s">
        <v>46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1" ht="20.25" customHeight="1">
      <c r="A62" s="45" t="s">
        <v>39</v>
      </c>
      <c r="B62" s="45"/>
      <c r="C62" s="45"/>
      <c r="D62" s="45"/>
      <c r="J62" s="97" t="s">
        <v>40</v>
      </c>
      <c r="K62" s="97"/>
    </row>
  </sheetData>
  <sheetProtection/>
  <mergeCells count="32">
    <mergeCell ref="A40:K40"/>
    <mergeCell ref="A19:K19"/>
    <mergeCell ref="A24:K24"/>
    <mergeCell ref="A18:K18"/>
    <mergeCell ref="A38:K38"/>
    <mergeCell ref="L31:L33"/>
    <mergeCell ref="F3:F5"/>
    <mergeCell ref="E3:E5"/>
    <mergeCell ref="A17:K17"/>
    <mergeCell ref="C3:C5"/>
    <mergeCell ref="D3:D5"/>
    <mergeCell ref="A12:K12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00390625" defaultRowHeight="12.75"/>
  <cols>
    <col min="1" max="1" width="5.125" style="7" customWidth="1"/>
    <col min="2" max="2" width="39.125" style="3" customWidth="1"/>
    <col min="3" max="3" width="11.75390625" style="3" customWidth="1"/>
    <col min="4" max="4" width="10.375" style="3" hidden="1" customWidth="1"/>
    <col min="5" max="5" width="10.625" style="3" hidden="1" customWidth="1"/>
    <col min="6" max="15" width="10.625" style="3" customWidth="1"/>
    <col min="16" max="16" width="10.37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124" t="s">
        <v>113</v>
      </c>
      <c r="N1" s="124"/>
      <c r="O1" s="124"/>
      <c r="P1" s="124"/>
      <c r="Q1" s="124"/>
    </row>
    <row r="2" spans="1:17" ht="34.5" customHeight="1">
      <c r="A2" s="125" t="s">
        <v>112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17.25" customHeight="1">
      <c r="A3" s="135" t="s">
        <v>8</v>
      </c>
      <c r="B3" s="135" t="s">
        <v>6</v>
      </c>
      <c r="C3" s="135" t="s">
        <v>7</v>
      </c>
      <c r="D3" s="109" t="s">
        <v>26</v>
      </c>
      <c r="E3" s="109" t="s">
        <v>27</v>
      </c>
      <c r="F3" s="109" t="s">
        <v>24</v>
      </c>
      <c r="G3" s="136" t="s">
        <v>25</v>
      </c>
      <c r="H3" s="132" t="s">
        <v>28</v>
      </c>
      <c r="I3" s="129" t="s">
        <v>37</v>
      </c>
      <c r="J3" s="130"/>
      <c r="K3" s="129" t="s">
        <v>38</v>
      </c>
      <c r="L3" s="131"/>
      <c r="M3" s="131"/>
      <c r="N3" s="131"/>
      <c r="O3" s="131"/>
      <c r="P3" s="131"/>
      <c r="Q3" s="130"/>
    </row>
    <row r="4" spans="1:17" ht="33" customHeight="1">
      <c r="A4" s="135"/>
      <c r="B4" s="135"/>
      <c r="C4" s="135"/>
      <c r="D4" s="109"/>
      <c r="E4" s="109"/>
      <c r="F4" s="109"/>
      <c r="G4" s="137"/>
      <c r="H4" s="133"/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36</v>
      </c>
      <c r="Q4" s="26" t="s">
        <v>70</v>
      </c>
    </row>
    <row r="5" spans="1:17" ht="32.25" customHeight="1">
      <c r="A5" s="126" t="s">
        <v>126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</row>
    <row r="6" spans="1:17" ht="97.5" customHeight="1">
      <c r="A6" s="5">
        <v>1</v>
      </c>
      <c r="B6" s="39" t="s">
        <v>119</v>
      </c>
      <c r="C6" s="8" t="s">
        <v>3</v>
      </c>
      <c r="D6" s="9">
        <v>54.1</v>
      </c>
      <c r="E6" s="24">
        <v>2.34</v>
      </c>
      <c r="F6" s="60">
        <f>(49650+5442+282531+928+1675+13302+20611+2334)/(410700-970)*100</f>
        <v>91.88</v>
      </c>
      <c r="G6" s="60">
        <f>(49650+5442+282531+928+1675+13302+20611+2334)/(410700-970)*100</f>
        <v>91.88</v>
      </c>
      <c r="H6" s="60">
        <v>92</v>
      </c>
      <c r="I6" s="60">
        <v>92.1</v>
      </c>
      <c r="J6" s="60">
        <v>92.2</v>
      </c>
      <c r="K6" s="60">
        <v>92.3</v>
      </c>
      <c r="L6" s="60">
        <v>92.4</v>
      </c>
      <c r="M6" s="60">
        <v>92.5</v>
      </c>
      <c r="N6" s="60">
        <v>92.6</v>
      </c>
      <c r="O6" s="60">
        <v>92.7</v>
      </c>
      <c r="P6" s="60">
        <v>92.8</v>
      </c>
      <c r="Q6" s="60">
        <v>92.9</v>
      </c>
    </row>
    <row r="7" spans="1:17" ht="214.5" customHeight="1">
      <c r="A7" s="6">
        <v>2</v>
      </c>
      <c r="B7" s="39" t="s">
        <v>65</v>
      </c>
      <c r="C7" s="8" t="s">
        <v>3</v>
      </c>
      <c r="D7" s="18" t="e">
        <f>#REF!</f>
        <v>#REF!</v>
      </c>
      <c r="E7" s="24">
        <v>60.5</v>
      </c>
      <c r="F7" s="8">
        <v>78.8</v>
      </c>
      <c r="G7" s="8">
        <v>82.4</v>
      </c>
      <c r="H7" s="8">
        <v>86.6</v>
      </c>
      <c r="I7" s="8">
        <v>91.3</v>
      </c>
      <c r="J7" s="8">
        <v>100</v>
      </c>
      <c r="K7" s="8">
        <v>100</v>
      </c>
      <c r="L7" s="8">
        <v>100</v>
      </c>
      <c r="M7" s="8">
        <v>100</v>
      </c>
      <c r="N7" s="8">
        <v>100</v>
      </c>
      <c r="O7" s="8">
        <v>100</v>
      </c>
      <c r="P7" s="8">
        <v>100</v>
      </c>
      <c r="Q7" s="8">
        <v>100</v>
      </c>
    </row>
    <row r="8" spans="1:17" ht="120.75" customHeight="1">
      <c r="A8" s="5">
        <v>3</v>
      </c>
      <c r="B8" s="32" t="s">
        <v>62</v>
      </c>
      <c r="C8" s="18" t="s">
        <v>3</v>
      </c>
      <c r="D8" s="16">
        <v>95.6</v>
      </c>
      <c r="E8" s="23">
        <v>96.7</v>
      </c>
      <c r="F8" s="18">
        <v>1.96</v>
      </c>
      <c r="G8" s="18">
        <v>1.86</v>
      </c>
      <c r="H8" s="18">
        <v>1.82</v>
      </c>
      <c r="I8" s="18">
        <v>1.78</v>
      </c>
      <c r="J8" s="18">
        <f>I8-0.04</f>
        <v>1.74</v>
      </c>
      <c r="K8" s="18">
        <f aca="true" t="shared" si="0" ref="K8:Q8">J8-0.04</f>
        <v>1.7</v>
      </c>
      <c r="L8" s="18">
        <f t="shared" si="0"/>
        <v>1.66</v>
      </c>
      <c r="M8" s="18">
        <f t="shared" si="0"/>
        <v>1.62</v>
      </c>
      <c r="N8" s="18">
        <f t="shared" si="0"/>
        <v>1.58</v>
      </c>
      <c r="O8" s="18">
        <f t="shared" si="0"/>
        <v>1.54</v>
      </c>
      <c r="P8" s="18">
        <f t="shared" si="0"/>
        <v>1.5</v>
      </c>
      <c r="Q8" s="18">
        <f t="shared" si="0"/>
        <v>1.46</v>
      </c>
    </row>
    <row r="9" spans="1:17" ht="133.5" customHeight="1">
      <c r="A9" s="5">
        <v>4</v>
      </c>
      <c r="B9" s="39" t="s">
        <v>69</v>
      </c>
      <c r="C9" s="8" t="s">
        <v>3</v>
      </c>
      <c r="D9" s="16"/>
      <c r="E9" s="23"/>
      <c r="F9" s="24">
        <v>65.72</v>
      </c>
      <c r="G9" s="24">
        <v>70.73</v>
      </c>
      <c r="H9" s="24">
        <v>73.76</v>
      </c>
      <c r="I9" s="24">
        <v>76.15</v>
      </c>
      <c r="J9" s="24">
        <v>76.15</v>
      </c>
      <c r="K9" s="24">
        <v>76.15</v>
      </c>
      <c r="L9" s="24">
        <v>76.15</v>
      </c>
      <c r="M9" s="24">
        <v>76.15</v>
      </c>
      <c r="N9" s="24">
        <v>76.15</v>
      </c>
      <c r="O9" s="24">
        <v>76.15</v>
      </c>
      <c r="P9" s="24">
        <v>76.15</v>
      </c>
      <c r="Q9" s="24">
        <v>76.15</v>
      </c>
    </row>
    <row r="10" spans="1:17" ht="166.5" customHeight="1">
      <c r="A10" s="5">
        <v>5</v>
      </c>
      <c r="B10" s="32" t="s">
        <v>67</v>
      </c>
      <c r="C10" s="18" t="s">
        <v>3</v>
      </c>
      <c r="D10" s="16"/>
      <c r="E10" s="23"/>
      <c r="F10" s="18">
        <v>60.6</v>
      </c>
      <c r="G10" s="18">
        <v>60.6</v>
      </c>
      <c r="H10" s="18">
        <v>60.65</v>
      </c>
      <c r="I10" s="18">
        <v>60.7</v>
      </c>
      <c r="J10" s="18">
        <v>60.75</v>
      </c>
      <c r="K10" s="60">
        <v>60.8</v>
      </c>
      <c r="L10" s="60">
        <v>60.85</v>
      </c>
      <c r="M10" s="60">
        <v>60.9</v>
      </c>
      <c r="N10" s="60">
        <v>60.95</v>
      </c>
      <c r="O10" s="60">
        <v>61</v>
      </c>
      <c r="P10" s="60">
        <v>61.05</v>
      </c>
      <c r="Q10" s="60">
        <v>61.1</v>
      </c>
    </row>
    <row r="11" spans="1:17" ht="59.25" customHeight="1">
      <c r="A11" s="134" t="s">
        <v>124</v>
      </c>
      <c r="B11" s="134"/>
      <c r="C11" s="134"/>
      <c r="D11" s="134"/>
      <c r="E11" s="134"/>
      <c r="F11" s="4"/>
      <c r="M11" s="138" t="s">
        <v>40</v>
      </c>
      <c r="N11" s="138"/>
      <c r="O11" s="138"/>
      <c r="P11" s="138"/>
      <c r="Q11" s="139"/>
    </row>
    <row r="16" spans="4:7" ht="15.75">
      <c r="D16" s="12"/>
      <c r="E16" s="12"/>
      <c r="F16" s="2"/>
      <c r="G16" s="12"/>
    </row>
    <row r="17" spans="4:7" ht="15.75">
      <c r="D17" s="13"/>
      <c r="E17" s="14"/>
      <c r="F17" s="10"/>
      <c r="G17" s="14"/>
    </row>
    <row r="18" spans="4:7" ht="15.75">
      <c r="D18" s="15"/>
      <c r="E18" s="15"/>
      <c r="F18" s="11"/>
      <c r="G18" s="15"/>
    </row>
  </sheetData>
  <sheetProtection/>
  <mergeCells count="15">
    <mergeCell ref="A11:E11"/>
    <mergeCell ref="A3:A4"/>
    <mergeCell ref="G3:G4"/>
    <mergeCell ref="M11:Q11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6"/>
  <sheetViews>
    <sheetView tabSelected="1" view="pageBreakPreview" zoomScale="79" zoomScaleNormal="79" zoomScaleSheetLayoutView="79" workbookViewId="0" topLeftCell="A1">
      <pane ySplit="5" topLeftCell="A33" activePane="bottomLeft" state="frozen"/>
      <selection pane="topLeft" activeCell="Q12" sqref="Q12"/>
      <selection pane="bottomLeft" activeCell="N36" sqref="N36"/>
    </sheetView>
  </sheetViews>
  <sheetFormatPr defaultColWidth="9.00390625" defaultRowHeight="12.75"/>
  <cols>
    <col min="1" max="1" width="6.25390625" style="44" customWidth="1"/>
    <col min="2" max="2" width="79.125" style="1" customWidth="1"/>
    <col min="3" max="3" width="12.00390625" style="1" customWidth="1"/>
    <col min="4" max="4" width="11.375" style="1" hidden="1" customWidth="1"/>
    <col min="5" max="7" width="11.375" style="1" customWidth="1"/>
    <col min="8" max="10" width="11.375" style="71" customWidth="1"/>
    <col min="11" max="11" width="9.125" style="71" customWidth="1"/>
    <col min="12" max="12" width="8.125" style="1" customWidth="1"/>
    <col min="13" max="13" width="9.125" style="1" customWidth="1"/>
    <col min="14" max="16384" width="9.125" style="1" customWidth="1"/>
  </cols>
  <sheetData>
    <row r="1" spans="1:15" ht="36.75" customHeight="1">
      <c r="A1" s="29"/>
      <c r="B1" s="17"/>
      <c r="C1" s="27"/>
      <c r="E1" s="141" t="s">
        <v>169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0" ht="37.5" customHeight="1">
      <c r="A2" s="98" t="s">
        <v>114</v>
      </c>
      <c r="B2" s="98"/>
      <c r="C2" s="98"/>
      <c r="D2" s="98"/>
      <c r="E2" s="98"/>
      <c r="F2" s="98"/>
      <c r="G2" s="98"/>
      <c r="H2" s="98"/>
      <c r="I2" s="98"/>
      <c r="J2" s="98"/>
    </row>
    <row r="3" spans="1:15" ht="25.5" customHeight="1">
      <c r="A3" s="99" t="s">
        <v>8</v>
      </c>
      <c r="B3" s="100" t="s">
        <v>115</v>
      </c>
      <c r="C3" s="100" t="s">
        <v>7</v>
      </c>
      <c r="D3" s="109" t="s">
        <v>27</v>
      </c>
      <c r="E3" s="109" t="s">
        <v>28</v>
      </c>
      <c r="F3" s="109" t="s">
        <v>29</v>
      </c>
      <c r="G3" s="109" t="s">
        <v>30</v>
      </c>
      <c r="H3" s="140" t="s">
        <v>31</v>
      </c>
      <c r="I3" s="140" t="s">
        <v>32</v>
      </c>
      <c r="J3" s="140" t="s">
        <v>33</v>
      </c>
      <c r="K3" s="140" t="s">
        <v>34</v>
      </c>
      <c r="L3" s="140" t="s">
        <v>35</v>
      </c>
      <c r="M3" s="140" t="s">
        <v>36</v>
      </c>
      <c r="N3" s="140" t="s">
        <v>70</v>
      </c>
      <c r="O3" s="140" t="s">
        <v>175</v>
      </c>
    </row>
    <row r="4" spans="1:15" ht="12.75" customHeight="1">
      <c r="A4" s="99"/>
      <c r="B4" s="100"/>
      <c r="C4" s="100"/>
      <c r="D4" s="109"/>
      <c r="E4" s="109"/>
      <c r="F4" s="109"/>
      <c r="G4" s="109"/>
      <c r="H4" s="140"/>
      <c r="I4" s="140"/>
      <c r="J4" s="140"/>
      <c r="K4" s="140"/>
      <c r="L4" s="140"/>
      <c r="M4" s="140"/>
      <c r="N4" s="140"/>
      <c r="O4" s="140"/>
    </row>
    <row r="5" spans="1:15" ht="25.5" customHeight="1">
      <c r="A5" s="99"/>
      <c r="B5" s="100"/>
      <c r="C5" s="100"/>
      <c r="D5" s="109"/>
      <c r="E5" s="109"/>
      <c r="F5" s="109"/>
      <c r="G5" s="109"/>
      <c r="H5" s="140"/>
      <c r="I5" s="140"/>
      <c r="J5" s="140"/>
      <c r="K5" s="140"/>
      <c r="L5" s="140"/>
      <c r="M5" s="140"/>
      <c r="N5" s="140"/>
      <c r="O5" s="140"/>
    </row>
    <row r="6" spans="1:14" ht="34.5" customHeight="1">
      <c r="A6" s="100" t="s">
        <v>151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34.5" customHeight="1">
      <c r="A7" s="109" t="s">
        <v>187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5" ht="34.5" customHeight="1">
      <c r="A8" s="19" t="s">
        <v>17</v>
      </c>
      <c r="B8" s="65" t="s">
        <v>158</v>
      </c>
      <c r="C8" s="8" t="s">
        <v>3</v>
      </c>
      <c r="D8" s="81">
        <v>546.3</v>
      </c>
      <c r="E8" s="69">
        <v>57.12</v>
      </c>
      <c r="F8" s="69">
        <v>71.4</v>
      </c>
      <c r="G8" s="69">
        <v>85.7</v>
      </c>
      <c r="H8" s="70">
        <v>85.7</v>
      </c>
      <c r="I8" s="80">
        <v>85.7</v>
      </c>
      <c r="J8" s="80">
        <v>85.7</v>
      </c>
      <c r="K8" s="80">
        <v>85.7</v>
      </c>
      <c r="L8" s="80">
        <v>85.7</v>
      </c>
      <c r="M8" s="80">
        <v>85.7</v>
      </c>
      <c r="N8" s="24">
        <f>M8</f>
        <v>85.7</v>
      </c>
      <c r="O8" s="24">
        <f>N8</f>
        <v>85.7</v>
      </c>
    </row>
    <row r="9" spans="1:16" s="71" customFormat="1" ht="34.5" customHeight="1">
      <c r="A9" s="82" t="s">
        <v>10</v>
      </c>
      <c r="B9" s="77" t="s">
        <v>159</v>
      </c>
      <c r="C9" s="83" t="s">
        <v>3</v>
      </c>
      <c r="D9" s="78">
        <v>80</v>
      </c>
      <c r="E9" s="70">
        <v>75</v>
      </c>
      <c r="F9" s="70">
        <v>75</v>
      </c>
      <c r="G9" s="70">
        <v>75</v>
      </c>
      <c r="H9" s="70">
        <v>85</v>
      </c>
      <c r="I9" s="70">
        <v>85</v>
      </c>
      <c r="J9" s="70">
        <v>85</v>
      </c>
      <c r="K9" s="70">
        <v>85</v>
      </c>
      <c r="L9" s="70">
        <v>85</v>
      </c>
      <c r="M9" s="70">
        <v>85</v>
      </c>
      <c r="N9" s="24">
        <f aca="true" t="shared" si="0" ref="N9:N28">M9</f>
        <v>85</v>
      </c>
      <c r="O9" s="24">
        <f>N9</f>
        <v>85</v>
      </c>
      <c r="P9" s="79"/>
    </row>
    <row r="10" spans="1:15" ht="34.5" customHeight="1">
      <c r="A10" s="19" t="s">
        <v>73</v>
      </c>
      <c r="B10" s="63" t="s">
        <v>160</v>
      </c>
      <c r="C10" s="8" t="s">
        <v>21</v>
      </c>
      <c r="D10" s="8" t="s">
        <v>0</v>
      </c>
      <c r="E10" s="69">
        <v>9</v>
      </c>
      <c r="F10" s="64">
        <v>8</v>
      </c>
      <c r="G10" s="64">
        <v>8</v>
      </c>
      <c r="H10" s="70">
        <v>8</v>
      </c>
      <c r="I10" s="80">
        <v>8</v>
      </c>
      <c r="J10" s="80">
        <v>8</v>
      </c>
      <c r="K10" s="80">
        <v>8</v>
      </c>
      <c r="L10" s="80">
        <v>8</v>
      </c>
      <c r="M10" s="80">
        <v>8</v>
      </c>
      <c r="N10" s="24">
        <f t="shared" si="0"/>
        <v>8</v>
      </c>
      <c r="O10" s="24">
        <f>N10</f>
        <v>8</v>
      </c>
    </row>
    <row r="11" spans="1:15" ht="34.5" customHeight="1">
      <c r="A11" s="19" t="s">
        <v>74</v>
      </c>
      <c r="B11" s="63" t="s">
        <v>161</v>
      </c>
      <c r="C11" s="8" t="s">
        <v>3</v>
      </c>
      <c r="D11" s="8"/>
      <c r="E11" s="69">
        <v>100</v>
      </c>
      <c r="F11" s="64">
        <v>100</v>
      </c>
      <c r="G11" s="64">
        <v>100</v>
      </c>
      <c r="H11" s="70">
        <v>100</v>
      </c>
      <c r="I11" s="80">
        <v>100</v>
      </c>
      <c r="J11" s="80">
        <v>100</v>
      </c>
      <c r="K11" s="80">
        <v>100</v>
      </c>
      <c r="L11" s="80">
        <v>100</v>
      </c>
      <c r="M11" s="80">
        <v>100</v>
      </c>
      <c r="N11" s="24">
        <f t="shared" si="0"/>
        <v>100</v>
      </c>
      <c r="O11" s="24">
        <f>N11</f>
        <v>100</v>
      </c>
    </row>
    <row r="12" spans="1:15" ht="34.5" customHeight="1">
      <c r="A12" s="19" t="s">
        <v>75</v>
      </c>
      <c r="B12" s="63" t="s">
        <v>152</v>
      </c>
      <c r="C12" s="8" t="s">
        <v>21</v>
      </c>
      <c r="D12" s="8" t="s">
        <v>0</v>
      </c>
      <c r="E12" s="69">
        <v>6</v>
      </c>
      <c r="F12" s="64">
        <v>7</v>
      </c>
      <c r="G12" s="64">
        <v>7</v>
      </c>
      <c r="H12" s="70">
        <v>7</v>
      </c>
      <c r="I12" s="70">
        <v>7</v>
      </c>
      <c r="J12" s="70">
        <v>7</v>
      </c>
      <c r="K12" s="70">
        <v>7</v>
      </c>
      <c r="L12" s="70">
        <v>7</v>
      </c>
      <c r="M12" s="70">
        <v>7</v>
      </c>
      <c r="N12" s="24">
        <f t="shared" si="0"/>
        <v>7</v>
      </c>
      <c r="O12" s="24">
        <f>N12</f>
        <v>7</v>
      </c>
    </row>
    <row r="13" spans="1:15" ht="34.5" customHeight="1">
      <c r="A13" s="142" t="s">
        <v>185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42"/>
    </row>
    <row r="14" spans="1:15" ht="31.5">
      <c r="A14" s="19" t="s">
        <v>11</v>
      </c>
      <c r="B14" s="63" t="s">
        <v>153</v>
      </c>
      <c r="C14" s="18" t="s">
        <v>3</v>
      </c>
      <c r="D14" s="18">
        <v>1.96</v>
      </c>
      <c r="E14" s="69">
        <v>87.5</v>
      </c>
      <c r="F14" s="64">
        <v>100</v>
      </c>
      <c r="G14" s="64">
        <v>100</v>
      </c>
      <c r="H14" s="70">
        <v>100</v>
      </c>
      <c r="I14" s="72">
        <v>100</v>
      </c>
      <c r="J14" s="72">
        <v>100</v>
      </c>
      <c r="K14" s="72">
        <v>100</v>
      </c>
      <c r="L14" s="72">
        <v>100</v>
      </c>
      <c r="M14" s="86">
        <v>100</v>
      </c>
      <c r="N14" s="89">
        <f t="shared" si="0"/>
        <v>100</v>
      </c>
      <c r="O14" s="24">
        <f>N14</f>
        <v>100</v>
      </c>
    </row>
    <row r="15" spans="1:15" ht="31.5">
      <c r="A15" s="19" t="s">
        <v>12</v>
      </c>
      <c r="B15" s="63" t="s">
        <v>162</v>
      </c>
      <c r="C15" s="8" t="s">
        <v>3</v>
      </c>
      <c r="D15" s="24">
        <v>2.34</v>
      </c>
      <c r="E15" s="69">
        <v>85</v>
      </c>
      <c r="F15" s="64">
        <v>89</v>
      </c>
      <c r="G15" s="64">
        <v>90</v>
      </c>
      <c r="H15" s="70">
        <v>90</v>
      </c>
      <c r="I15" s="72">
        <v>95</v>
      </c>
      <c r="J15" s="72">
        <v>95</v>
      </c>
      <c r="K15" s="72">
        <v>95</v>
      </c>
      <c r="L15" s="72">
        <v>95</v>
      </c>
      <c r="M15" s="86">
        <v>95</v>
      </c>
      <c r="N15" s="89">
        <f t="shared" si="0"/>
        <v>95</v>
      </c>
      <c r="O15" s="24">
        <f aca="true" t="shared" si="1" ref="O15:O23">N15</f>
        <v>95</v>
      </c>
    </row>
    <row r="16" spans="1:15" ht="63">
      <c r="A16" s="19" t="s">
        <v>4</v>
      </c>
      <c r="B16" s="63" t="s">
        <v>154</v>
      </c>
      <c r="C16" s="8" t="s">
        <v>3</v>
      </c>
      <c r="D16" s="24"/>
      <c r="E16" s="69">
        <v>10.2</v>
      </c>
      <c r="F16" s="64">
        <v>10.1</v>
      </c>
      <c r="G16" s="64">
        <v>10.1</v>
      </c>
      <c r="H16" s="70">
        <v>9.1</v>
      </c>
      <c r="I16" s="72">
        <v>9.5</v>
      </c>
      <c r="J16" s="72">
        <v>10.1</v>
      </c>
      <c r="K16" s="72">
        <v>10.1</v>
      </c>
      <c r="L16" s="72">
        <v>10.1</v>
      </c>
      <c r="M16" s="86">
        <v>10.1</v>
      </c>
      <c r="N16" s="89">
        <f t="shared" si="0"/>
        <v>10.1</v>
      </c>
      <c r="O16" s="24">
        <f t="shared" si="1"/>
        <v>10.1</v>
      </c>
    </row>
    <row r="17" spans="1:15" ht="63">
      <c r="A17" s="19" t="s">
        <v>13</v>
      </c>
      <c r="B17" s="63" t="s">
        <v>51</v>
      </c>
      <c r="C17" s="8" t="s">
        <v>3</v>
      </c>
      <c r="D17" s="24"/>
      <c r="E17" s="69">
        <v>1.13</v>
      </c>
      <c r="F17" s="64">
        <v>1.57</v>
      </c>
      <c r="G17" s="64">
        <v>1.72</v>
      </c>
      <c r="H17" s="70">
        <v>1.86</v>
      </c>
      <c r="I17" s="70">
        <v>1.87</v>
      </c>
      <c r="J17" s="70">
        <v>1.9</v>
      </c>
      <c r="K17" s="70">
        <v>1.9</v>
      </c>
      <c r="L17" s="70">
        <v>1.9</v>
      </c>
      <c r="M17" s="87">
        <v>1.9</v>
      </c>
      <c r="N17" s="89">
        <f t="shared" si="0"/>
        <v>1.9</v>
      </c>
      <c r="O17" s="24">
        <f t="shared" si="1"/>
        <v>1.9</v>
      </c>
    </row>
    <row r="18" spans="1:15" ht="47.25">
      <c r="A18" s="19" t="s">
        <v>14</v>
      </c>
      <c r="B18" s="63" t="s">
        <v>123</v>
      </c>
      <c r="C18" s="8" t="s">
        <v>3</v>
      </c>
      <c r="D18" s="24"/>
      <c r="E18" s="69">
        <v>39</v>
      </c>
      <c r="F18" s="69">
        <v>41</v>
      </c>
      <c r="G18" s="69">
        <v>41</v>
      </c>
      <c r="H18" s="70">
        <v>42.5</v>
      </c>
      <c r="I18" s="72">
        <v>48.8</v>
      </c>
      <c r="J18" s="72">
        <v>50.2</v>
      </c>
      <c r="K18" s="72">
        <v>50.2</v>
      </c>
      <c r="L18" s="72">
        <v>50.2</v>
      </c>
      <c r="M18" s="86">
        <v>50.2</v>
      </c>
      <c r="N18" s="89">
        <f t="shared" si="0"/>
        <v>50.2</v>
      </c>
      <c r="O18" s="24">
        <f t="shared" si="1"/>
        <v>50.2</v>
      </c>
    </row>
    <row r="19" spans="1:15" ht="63">
      <c r="A19" s="19" t="s">
        <v>5</v>
      </c>
      <c r="B19" s="65" t="s">
        <v>165</v>
      </c>
      <c r="C19" s="6" t="s">
        <v>3</v>
      </c>
      <c r="D19" s="24"/>
      <c r="E19" s="69">
        <v>1.96</v>
      </c>
      <c r="F19" s="69">
        <v>0</v>
      </c>
      <c r="G19" s="69">
        <v>0</v>
      </c>
      <c r="H19" s="70">
        <v>0</v>
      </c>
      <c r="I19" s="72">
        <v>0</v>
      </c>
      <c r="J19" s="72">
        <v>0</v>
      </c>
      <c r="K19" s="72">
        <v>0</v>
      </c>
      <c r="L19" s="72">
        <v>0</v>
      </c>
      <c r="M19" s="86">
        <v>0</v>
      </c>
      <c r="N19" s="89">
        <f t="shared" si="0"/>
        <v>0</v>
      </c>
      <c r="O19" s="24">
        <f t="shared" si="1"/>
        <v>0</v>
      </c>
    </row>
    <row r="20" spans="1:15" ht="47.25">
      <c r="A20" s="19" t="s">
        <v>15</v>
      </c>
      <c r="B20" s="65" t="s">
        <v>163</v>
      </c>
      <c r="C20" s="6" t="s">
        <v>3</v>
      </c>
      <c r="D20" s="24"/>
      <c r="E20" s="69">
        <v>93.4</v>
      </c>
      <c r="F20" s="70">
        <v>93.5</v>
      </c>
      <c r="G20" s="70">
        <v>93.5</v>
      </c>
      <c r="H20" s="70">
        <v>93.5</v>
      </c>
      <c r="I20" s="72">
        <v>95</v>
      </c>
      <c r="J20" s="72">
        <v>95</v>
      </c>
      <c r="K20" s="72">
        <v>95</v>
      </c>
      <c r="L20" s="72">
        <v>95</v>
      </c>
      <c r="M20" s="86">
        <v>95</v>
      </c>
      <c r="N20" s="89">
        <f t="shared" si="0"/>
        <v>95</v>
      </c>
      <c r="O20" s="24">
        <f t="shared" si="1"/>
        <v>95</v>
      </c>
    </row>
    <row r="21" spans="1:15" ht="47.25">
      <c r="A21" s="19" t="s">
        <v>76</v>
      </c>
      <c r="B21" s="65" t="s">
        <v>164</v>
      </c>
      <c r="C21" s="6" t="s">
        <v>3</v>
      </c>
      <c r="D21" s="24"/>
      <c r="E21" s="69">
        <v>92</v>
      </c>
      <c r="F21" s="70">
        <v>92</v>
      </c>
      <c r="G21" s="72">
        <v>92</v>
      </c>
      <c r="H21" s="72">
        <v>92</v>
      </c>
      <c r="I21" s="72">
        <v>92</v>
      </c>
      <c r="J21" s="72">
        <v>92</v>
      </c>
      <c r="K21" s="72">
        <v>92</v>
      </c>
      <c r="L21" s="72">
        <v>92</v>
      </c>
      <c r="M21" s="86">
        <v>92</v>
      </c>
      <c r="N21" s="89">
        <f t="shared" si="0"/>
        <v>92</v>
      </c>
      <c r="O21" s="24">
        <f t="shared" si="1"/>
        <v>92</v>
      </c>
    </row>
    <row r="22" spans="1:15" ht="31.5">
      <c r="A22" s="19" t="s">
        <v>77</v>
      </c>
      <c r="B22" s="63" t="s">
        <v>155</v>
      </c>
      <c r="C22" s="5" t="s">
        <v>3</v>
      </c>
      <c r="D22" s="24"/>
      <c r="E22" s="69">
        <v>96</v>
      </c>
      <c r="F22" s="64">
        <v>96.5</v>
      </c>
      <c r="G22" s="84">
        <v>97</v>
      </c>
      <c r="H22" s="72">
        <v>97</v>
      </c>
      <c r="I22" s="72">
        <v>98</v>
      </c>
      <c r="J22" s="72">
        <v>98</v>
      </c>
      <c r="K22" s="72">
        <v>98</v>
      </c>
      <c r="L22" s="72">
        <v>98</v>
      </c>
      <c r="M22" s="86">
        <v>98</v>
      </c>
      <c r="N22" s="89">
        <f t="shared" si="0"/>
        <v>98</v>
      </c>
      <c r="O22" s="24">
        <f t="shared" si="1"/>
        <v>98</v>
      </c>
    </row>
    <row r="23" spans="1:15" ht="94.5">
      <c r="A23" s="19" t="s">
        <v>16</v>
      </c>
      <c r="B23" s="65" t="s">
        <v>66</v>
      </c>
      <c r="C23" s="5" t="s">
        <v>3</v>
      </c>
      <c r="D23" s="24"/>
      <c r="E23" s="69">
        <v>2.5</v>
      </c>
      <c r="F23" s="64">
        <v>3</v>
      </c>
      <c r="G23" s="84">
        <v>3.4</v>
      </c>
      <c r="H23" s="72">
        <v>2.4</v>
      </c>
      <c r="I23" s="72">
        <v>2.8</v>
      </c>
      <c r="J23" s="72">
        <v>2.8</v>
      </c>
      <c r="K23" s="72">
        <v>2.8</v>
      </c>
      <c r="L23" s="72">
        <v>2.8</v>
      </c>
      <c r="M23" s="86">
        <v>2.8</v>
      </c>
      <c r="N23" s="89">
        <f t="shared" si="0"/>
        <v>2.8</v>
      </c>
      <c r="O23" s="24">
        <f t="shared" si="1"/>
        <v>2.8</v>
      </c>
    </row>
    <row r="24" spans="1:15" ht="39" customHeight="1">
      <c r="A24" s="144" t="s">
        <v>184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42"/>
    </row>
    <row r="25" spans="1:20" ht="31.5">
      <c r="A25" s="30" t="s">
        <v>9</v>
      </c>
      <c r="B25" s="63" t="s">
        <v>172</v>
      </c>
      <c r="C25" s="8" t="s">
        <v>3</v>
      </c>
      <c r="D25" s="18"/>
      <c r="E25" s="69">
        <v>75</v>
      </c>
      <c r="F25" s="64">
        <v>75</v>
      </c>
      <c r="G25" s="60">
        <v>75</v>
      </c>
      <c r="H25" s="73">
        <v>93</v>
      </c>
      <c r="I25" s="73">
        <v>93.2</v>
      </c>
      <c r="J25" s="73">
        <v>93.4</v>
      </c>
      <c r="K25" s="73">
        <v>93.5</v>
      </c>
      <c r="L25" s="73">
        <v>93.5</v>
      </c>
      <c r="M25" s="88">
        <v>93.5</v>
      </c>
      <c r="N25" s="89">
        <f t="shared" si="0"/>
        <v>93.5</v>
      </c>
      <c r="O25" s="69">
        <f>N25</f>
        <v>93.5</v>
      </c>
      <c r="P25" s="85"/>
      <c r="Q25" s="85"/>
      <c r="R25" s="85"/>
      <c r="S25" s="85"/>
      <c r="T25" s="85"/>
    </row>
    <row r="26" spans="1:20" ht="31.5">
      <c r="A26" s="30" t="s">
        <v>156</v>
      </c>
      <c r="B26" s="77" t="s">
        <v>173</v>
      </c>
      <c r="C26" s="8" t="s">
        <v>3</v>
      </c>
      <c r="D26" s="18"/>
      <c r="E26" s="69">
        <v>67</v>
      </c>
      <c r="F26" s="64">
        <v>70</v>
      </c>
      <c r="G26" s="60">
        <v>72</v>
      </c>
      <c r="H26" s="73">
        <v>95</v>
      </c>
      <c r="I26" s="73">
        <v>95</v>
      </c>
      <c r="J26" s="73">
        <v>96</v>
      </c>
      <c r="K26" s="73">
        <v>97</v>
      </c>
      <c r="L26" s="73">
        <v>97</v>
      </c>
      <c r="M26" s="88">
        <v>97</v>
      </c>
      <c r="N26" s="89">
        <f t="shared" si="0"/>
        <v>97</v>
      </c>
      <c r="O26" s="69">
        <f>N26</f>
        <v>97</v>
      </c>
      <c r="P26" s="85"/>
      <c r="Q26" s="85"/>
      <c r="R26" s="85"/>
      <c r="S26" s="85"/>
      <c r="T26" s="85"/>
    </row>
    <row r="27" spans="1:15" ht="47.25">
      <c r="A27" s="30" t="s">
        <v>166</v>
      </c>
      <c r="B27" s="65" t="s">
        <v>168</v>
      </c>
      <c r="C27" s="8" t="s">
        <v>3</v>
      </c>
      <c r="D27" s="18">
        <v>78.4</v>
      </c>
      <c r="E27" s="60">
        <v>81</v>
      </c>
      <c r="F27" s="60">
        <v>83</v>
      </c>
      <c r="G27" s="60">
        <v>85</v>
      </c>
      <c r="H27" s="73">
        <v>85</v>
      </c>
      <c r="I27" s="73">
        <v>85</v>
      </c>
      <c r="J27" s="73">
        <v>85</v>
      </c>
      <c r="K27" s="73">
        <v>85</v>
      </c>
      <c r="L27" s="73">
        <v>85</v>
      </c>
      <c r="M27" s="88">
        <v>85</v>
      </c>
      <c r="N27" s="89">
        <f t="shared" si="0"/>
        <v>85</v>
      </c>
      <c r="O27" s="69">
        <f>N27</f>
        <v>85</v>
      </c>
    </row>
    <row r="28" spans="1:15" ht="31.5">
      <c r="A28" s="30" t="s">
        <v>167</v>
      </c>
      <c r="B28" s="65" t="s">
        <v>157</v>
      </c>
      <c r="C28" s="8" t="s">
        <v>3</v>
      </c>
      <c r="D28" s="18"/>
      <c r="E28" s="69">
        <v>15</v>
      </c>
      <c r="F28" s="64">
        <v>15</v>
      </c>
      <c r="G28" s="60">
        <v>16.5</v>
      </c>
      <c r="H28" s="73">
        <v>18.3</v>
      </c>
      <c r="I28" s="73">
        <v>19.1</v>
      </c>
      <c r="J28" s="73">
        <v>19.5</v>
      </c>
      <c r="K28" s="73">
        <v>19.5</v>
      </c>
      <c r="L28" s="73">
        <v>19.5</v>
      </c>
      <c r="M28" s="88">
        <v>19.5</v>
      </c>
      <c r="N28" s="89">
        <f t="shared" si="0"/>
        <v>19.5</v>
      </c>
      <c r="O28" s="69">
        <f>N28</f>
        <v>19.5</v>
      </c>
    </row>
    <row r="29" spans="1:15" ht="47.25">
      <c r="A29" s="30" t="s">
        <v>176</v>
      </c>
      <c r="B29" s="65" t="s">
        <v>174</v>
      </c>
      <c r="C29" s="8" t="s">
        <v>3</v>
      </c>
      <c r="D29" s="18"/>
      <c r="E29" s="69"/>
      <c r="F29" s="69"/>
      <c r="G29" s="60"/>
      <c r="H29" s="60"/>
      <c r="I29" s="60"/>
      <c r="J29" s="60"/>
      <c r="K29" s="60">
        <v>25</v>
      </c>
      <c r="L29" s="60">
        <v>25</v>
      </c>
      <c r="M29" s="90">
        <v>25</v>
      </c>
      <c r="N29" s="89">
        <f>M29</f>
        <v>25</v>
      </c>
      <c r="O29" s="69">
        <f>N29</f>
        <v>25</v>
      </c>
    </row>
    <row r="30" spans="1:15" ht="34.5" customHeight="1">
      <c r="A30" s="144" t="s">
        <v>186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  <c r="O30" s="69"/>
    </row>
    <row r="31" spans="1:15" ht="31.5">
      <c r="A31" s="30" t="s">
        <v>181</v>
      </c>
      <c r="B31" s="65" t="s">
        <v>177</v>
      </c>
      <c r="C31" s="8" t="s">
        <v>3</v>
      </c>
      <c r="D31" s="18"/>
      <c r="E31" s="69"/>
      <c r="F31" s="69"/>
      <c r="G31" s="60"/>
      <c r="H31" s="60"/>
      <c r="I31" s="60"/>
      <c r="J31" s="60"/>
      <c r="K31" s="60"/>
      <c r="L31" s="60">
        <v>100</v>
      </c>
      <c r="M31" s="60">
        <v>100</v>
      </c>
      <c r="N31" s="89">
        <v>100</v>
      </c>
      <c r="O31" s="69">
        <v>100</v>
      </c>
    </row>
    <row r="32" spans="1:15" ht="47.25">
      <c r="A32" s="30" t="s">
        <v>182</v>
      </c>
      <c r="B32" s="65" t="s">
        <v>179</v>
      </c>
      <c r="C32" s="8" t="s">
        <v>178</v>
      </c>
      <c r="D32" s="18"/>
      <c r="E32" s="69"/>
      <c r="F32" s="69"/>
      <c r="G32" s="60"/>
      <c r="H32" s="60"/>
      <c r="I32" s="60"/>
      <c r="J32" s="60"/>
      <c r="K32" s="60"/>
      <c r="L32" s="60">
        <v>568</v>
      </c>
      <c r="M32" s="60">
        <v>419</v>
      </c>
      <c r="N32" s="89">
        <v>299</v>
      </c>
      <c r="O32" s="69">
        <v>371</v>
      </c>
    </row>
    <row r="33" spans="1:15" ht="63">
      <c r="A33" s="30" t="s">
        <v>183</v>
      </c>
      <c r="B33" s="65" t="s">
        <v>180</v>
      </c>
      <c r="C33" s="8" t="s">
        <v>178</v>
      </c>
      <c r="D33" s="18"/>
      <c r="E33" s="69"/>
      <c r="F33" s="69"/>
      <c r="G33" s="60"/>
      <c r="H33" s="60"/>
      <c r="I33" s="60"/>
      <c r="J33" s="60"/>
      <c r="K33" s="60"/>
      <c r="L33" s="60">
        <v>65</v>
      </c>
      <c r="M33" s="60">
        <v>6</v>
      </c>
      <c r="N33" s="89">
        <v>6</v>
      </c>
      <c r="O33" s="69">
        <v>6</v>
      </c>
    </row>
    <row r="34" spans="1:10" ht="15.75">
      <c r="A34" s="56"/>
      <c r="B34" s="46"/>
      <c r="C34" s="47"/>
      <c r="D34" s="49"/>
      <c r="E34" s="49"/>
      <c r="F34" s="49"/>
      <c r="G34" s="49"/>
      <c r="H34" s="74"/>
      <c r="I34" s="74"/>
      <c r="J34" s="74"/>
    </row>
    <row r="35" spans="1:10" ht="15.75">
      <c r="A35" s="56"/>
      <c r="B35" s="46"/>
      <c r="C35" s="47"/>
      <c r="D35" s="49"/>
      <c r="E35" s="49"/>
      <c r="F35" s="49"/>
      <c r="G35" s="49"/>
      <c r="H35" s="74"/>
      <c r="I35" s="74"/>
      <c r="J35" s="74"/>
    </row>
    <row r="36" spans="1:12" ht="18.75">
      <c r="A36" s="66" t="s">
        <v>170</v>
      </c>
      <c r="B36" s="66"/>
      <c r="C36" s="66"/>
      <c r="D36" s="67"/>
      <c r="E36" s="67"/>
      <c r="F36" s="67"/>
      <c r="G36" s="68"/>
      <c r="H36" s="75"/>
      <c r="I36" s="75"/>
      <c r="J36" s="76"/>
      <c r="L36" s="67" t="s">
        <v>171</v>
      </c>
    </row>
  </sheetData>
  <sheetProtection/>
  <mergeCells count="22">
    <mergeCell ref="A30:N30"/>
    <mergeCell ref="A24:N24"/>
    <mergeCell ref="C3:C5"/>
    <mergeCell ref="M3:M5"/>
    <mergeCell ref="D3:D5"/>
    <mergeCell ref="K3:K5"/>
    <mergeCell ref="I3:I5"/>
    <mergeCell ref="J3:J5"/>
    <mergeCell ref="N3:N5"/>
    <mergeCell ref="A6:N6"/>
    <mergeCell ref="A7:N7"/>
    <mergeCell ref="A13:N13"/>
    <mergeCell ref="F3:F5"/>
    <mergeCell ref="E3:E5"/>
    <mergeCell ref="A3:A5"/>
    <mergeCell ref="B3:B5"/>
    <mergeCell ref="O3:O5"/>
    <mergeCell ref="E1:O1"/>
    <mergeCell ref="L3:L5"/>
    <mergeCell ref="A2:J2"/>
    <mergeCell ref="G3:G5"/>
    <mergeCell ref="H3:H5"/>
  </mergeCells>
  <printOptions/>
  <pageMargins left="0.31496062992125984" right="0.31496062992125984" top="0.5511811023622047" bottom="0.35433070866141736" header="0.31496062992125984" footer="0.31496062992125984"/>
  <pageSetup fitToHeight="4" fitToWidth="1" horizontalDpi="600" verticalDpi="600" orientation="landscape" paperSize="9" scale="6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direktor</cp:lastModifiedBy>
  <cp:lastPrinted>2022-02-09T14:10:35Z</cp:lastPrinted>
  <dcterms:created xsi:type="dcterms:W3CDTF">2005-05-23T09:57:53Z</dcterms:created>
  <dcterms:modified xsi:type="dcterms:W3CDTF">2022-02-09T14:11:00Z</dcterms:modified>
  <cp:category/>
  <cp:version/>
  <cp:contentType/>
  <cp:contentStatus/>
</cp:coreProperties>
</file>