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D:\Для публикации на сайте\"/>
    </mc:Choice>
  </mc:AlternateContent>
  <xr:revisionPtr revIDLastSave="0" documentId="13_ncr:1_{59D086D6-A449-4A83-9A2A-A4C9BC5A10AE}" xr6:coauthVersionLast="47" xr6:coauthVersionMax="47" xr10:uidLastSave="{00000000-0000-0000-0000-000000000000}"/>
  <bookViews>
    <workbookView xWindow="-108" yWindow="-108" windowWidth="30936" windowHeight="16896" activeTab="3" xr2:uid="{00000000-000D-0000-FFFF-FFFF00000000}"/>
  </bookViews>
  <sheets>
    <sheet name="Общий рейтинг ОУ" sheetId="1" r:id="rId1"/>
    <sheet name="IT-опрос" sheetId="2" r:id="rId2"/>
    <sheet name="Общий свод данных" sheetId="3" r:id="rId3"/>
    <sheet name="Информация для bus.gov" sheetId="4" r:id="rId4"/>
    <sheet name="Лист1" sheetId="6" r:id="rId5"/>
    <sheet name="Информация для bus.gov1" sheetId="5" state="hidden" r:id="rId6"/>
  </sheets>
  <definedNames>
    <definedName name="_xlnm._FilterDatabase" localSheetId="0" hidden="1">'Общий рейтинг ОУ'!$A$1:$Z$20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4" l="1"/>
  <c r="F71" i="4"/>
  <c r="E25" i="4"/>
  <c r="F3" i="4" l="1"/>
  <c r="G3" i="4"/>
  <c r="H3" i="4"/>
  <c r="I3" i="4"/>
  <c r="J3" i="4"/>
  <c r="K3" i="4"/>
  <c r="L3" i="4"/>
  <c r="M3" i="4"/>
  <c r="N3" i="4"/>
  <c r="O3" i="4"/>
  <c r="P3" i="4"/>
  <c r="Q3" i="4"/>
  <c r="R3" i="4"/>
  <c r="S3" i="4"/>
  <c r="T3" i="4"/>
  <c r="U3" i="4"/>
  <c r="V3" i="4"/>
  <c r="W3" i="4"/>
  <c r="X3" i="4"/>
  <c r="Y3" i="4"/>
  <c r="E3" i="4"/>
  <c r="V4" i="3"/>
  <c r="W4" i="3"/>
  <c r="X4" i="3"/>
  <c r="V28" i="3"/>
  <c r="W8" i="4" s="1"/>
  <c r="W28" i="3"/>
  <c r="X28" i="3"/>
  <c r="V29" i="3"/>
  <c r="W9" i="4" s="1"/>
  <c r="W29" i="3"/>
  <c r="X9" i="4" s="1"/>
  <c r="X29" i="3"/>
  <c r="Y9" i="4" s="1"/>
  <c r="V97" i="3"/>
  <c r="W13" i="4" s="1"/>
  <c r="W97" i="3"/>
  <c r="X13" i="4" s="1"/>
  <c r="X97" i="3"/>
  <c r="Y13" i="4" s="1"/>
  <c r="V98" i="3"/>
  <c r="W98" i="3"/>
  <c r="X14" i="4" s="1"/>
  <c r="X98" i="3"/>
  <c r="Y14" i="4" s="1"/>
  <c r="V100" i="3"/>
  <c r="W20" i="4" s="1"/>
  <c r="W19" i="4" s="1"/>
  <c r="V99" i="3" s="1"/>
  <c r="W100" i="3"/>
  <c r="X20" i="4" s="1"/>
  <c r="X19" i="4" s="1"/>
  <c r="W99" i="3" s="1"/>
  <c r="X100" i="3"/>
  <c r="Y20" i="4" s="1"/>
  <c r="Y19" i="4" s="1"/>
  <c r="X99" i="3" s="1"/>
  <c r="V111" i="3"/>
  <c r="W43" i="4" s="1"/>
  <c r="W41" i="4" s="1"/>
  <c r="W111" i="3"/>
  <c r="X43" i="4" s="1"/>
  <c r="X41" i="4" s="1"/>
  <c r="X40" i="4" s="1"/>
  <c r="W110" i="3" s="1"/>
  <c r="X111" i="3"/>
  <c r="Y43" i="4" s="1"/>
  <c r="Y41" i="4" s="1"/>
  <c r="V120" i="3"/>
  <c r="W59" i="4" s="1"/>
  <c r="W58" i="4" s="1"/>
  <c r="W57" i="4" s="1"/>
  <c r="V119" i="3" s="1"/>
  <c r="W120" i="3"/>
  <c r="X59" i="4" s="1"/>
  <c r="X58" i="4" s="1"/>
  <c r="X57" i="4" s="1"/>
  <c r="W119" i="3" s="1"/>
  <c r="X120" i="3"/>
  <c r="Y59" i="4" s="1"/>
  <c r="Y58" i="4" s="1"/>
  <c r="Y57" i="4" s="1"/>
  <c r="X119" i="3" s="1"/>
  <c r="V129" i="3"/>
  <c r="W65" i="4" s="1"/>
  <c r="W63" i="4" s="1"/>
  <c r="W62" i="4" s="1"/>
  <c r="V127" i="3" s="1"/>
  <c r="W129" i="3"/>
  <c r="X65" i="4" s="1"/>
  <c r="X63" i="4" s="1"/>
  <c r="X62" i="4" s="1"/>
  <c r="W127" i="3" s="1"/>
  <c r="X129" i="3"/>
  <c r="Y65" i="4" s="1"/>
  <c r="Y63" i="4" s="1"/>
  <c r="Y62" i="4" s="1"/>
  <c r="X127" i="3" s="1"/>
  <c r="X8" i="4"/>
  <c r="Y8" i="4"/>
  <c r="W14" i="4"/>
  <c r="W25" i="4"/>
  <c r="X25" i="4"/>
  <c r="Y25" i="4"/>
  <c r="W26" i="4"/>
  <c r="X26" i="4"/>
  <c r="Y26" i="4"/>
  <c r="W30" i="4"/>
  <c r="X30" i="4"/>
  <c r="Y30" i="4"/>
  <c r="W31" i="4"/>
  <c r="X31" i="4"/>
  <c r="Y31" i="4"/>
  <c r="W48" i="4"/>
  <c r="X48" i="4"/>
  <c r="Y48" i="4"/>
  <c r="W49" i="4"/>
  <c r="X49" i="4"/>
  <c r="Y49" i="4"/>
  <c r="W70" i="4"/>
  <c r="X70" i="4"/>
  <c r="Y70" i="4"/>
  <c r="W71" i="4"/>
  <c r="X71" i="4"/>
  <c r="X135" i="4" s="1"/>
  <c r="Y71" i="4"/>
  <c r="W80" i="4"/>
  <c r="X80" i="4"/>
  <c r="Y80" i="4"/>
  <c r="W81" i="4"/>
  <c r="X81" i="4"/>
  <c r="Y81" i="4"/>
  <c r="W86" i="4"/>
  <c r="X86" i="4"/>
  <c r="Y86" i="4"/>
  <c r="W87" i="4"/>
  <c r="X87" i="4"/>
  <c r="Y87" i="4"/>
  <c r="W92" i="4"/>
  <c r="X92" i="4"/>
  <c r="Y92" i="4"/>
  <c r="W93" i="4"/>
  <c r="X93" i="4"/>
  <c r="Y93" i="4"/>
  <c r="W102" i="4"/>
  <c r="X102" i="4"/>
  <c r="Y102" i="4"/>
  <c r="W103" i="4"/>
  <c r="X103" i="4"/>
  <c r="Y103" i="4"/>
  <c r="W108" i="4"/>
  <c r="X108" i="4"/>
  <c r="Y108" i="4"/>
  <c r="W109" i="4"/>
  <c r="X109" i="4"/>
  <c r="Y109" i="4"/>
  <c r="W114" i="4"/>
  <c r="X114" i="4"/>
  <c r="Y114" i="4"/>
  <c r="W115" i="4"/>
  <c r="W142" i="4" s="1"/>
  <c r="W160" i="4" s="1"/>
  <c r="X115" i="4"/>
  <c r="Y115" i="4"/>
  <c r="D160" i="4"/>
  <c r="D178" i="4" s="1"/>
  <c r="D196" i="4" s="1"/>
  <c r="D214" i="4" s="1"/>
  <c r="D232" i="4" s="1"/>
  <c r="D159" i="4"/>
  <c r="D150" i="4"/>
  <c r="D168" i="4" s="1"/>
  <c r="D186" i="4" s="1"/>
  <c r="D204" i="4" s="1"/>
  <c r="D222" i="4" s="1"/>
  <c r="X139" i="4" l="1"/>
  <c r="W141" i="4"/>
  <c r="Y140" i="4"/>
  <c r="W139" i="4"/>
  <c r="W157" i="4" s="1"/>
  <c r="W175" i="4" s="1"/>
  <c r="W193" i="4" s="1"/>
  <c r="Y135" i="4"/>
  <c r="X140" i="4"/>
  <c r="W137" i="4"/>
  <c r="Y139" i="4"/>
  <c r="X141" i="4"/>
  <c r="X159" i="4" s="1"/>
  <c r="X177" i="4" s="1"/>
  <c r="X195" i="4" s="1"/>
  <c r="X142" i="4"/>
  <c r="Y129" i="4"/>
  <c r="W129" i="4"/>
  <c r="W147" i="4" s="1"/>
  <c r="W165" i="4" s="1"/>
  <c r="W183" i="4" s="1"/>
  <c r="W201" i="4" s="1"/>
  <c r="X134" i="4"/>
  <c r="X152" i="4" s="1"/>
  <c r="X46" i="4" s="1"/>
  <c r="Y131" i="4"/>
  <c r="Y149" i="4" s="1"/>
  <c r="Y167" i="4" s="1"/>
  <c r="Y185" i="4" s="1"/>
  <c r="Y203" i="4" s="1"/>
  <c r="W140" i="4"/>
  <c r="W158" i="4" s="1"/>
  <c r="Y138" i="4"/>
  <c r="Y156" i="4" s="1"/>
  <c r="W135" i="4"/>
  <c r="W134" i="4"/>
  <c r="W152" i="4" s="1"/>
  <c r="W46" i="4" s="1"/>
  <c r="V117" i="3" s="1"/>
  <c r="X131" i="4"/>
  <c r="X138" i="4"/>
  <c r="X156" i="4" s="1"/>
  <c r="X174" i="4" s="1"/>
  <c r="X192" i="4" s="1"/>
  <c r="Y137" i="4"/>
  <c r="Y155" i="4" s="1"/>
  <c r="Y173" i="4" s="1"/>
  <c r="Y191" i="4" s="1"/>
  <c r="W131" i="4"/>
  <c r="W149" i="4" s="1"/>
  <c r="W167" i="4" s="1"/>
  <c r="W185" i="4" s="1"/>
  <c r="W203" i="4" s="1"/>
  <c r="X129" i="4"/>
  <c r="Y142" i="4"/>
  <c r="Y160" i="4" s="1"/>
  <c r="Y178" i="4" s="1"/>
  <c r="Y196" i="4" s="1"/>
  <c r="Y141" i="4"/>
  <c r="Y159" i="4" s="1"/>
  <c r="W138" i="4"/>
  <c r="W156" i="4" s="1"/>
  <c r="W174" i="4" s="1"/>
  <c r="W192" i="4" s="1"/>
  <c r="X137" i="4"/>
  <c r="X155" i="4" s="1"/>
  <c r="Y147" i="4"/>
  <c r="Y165" i="4" s="1"/>
  <c r="Y183" i="4" s="1"/>
  <c r="Y127" i="4"/>
  <c r="Y128" i="4"/>
  <c r="Y146" i="4" s="1"/>
  <c r="X127" i="4"/>
  <c r="X128" i="4"/>
  <c r="X146" i="4" s="1"/>
  <c r="W127" i="4"/>
  <c r="W128" i="4"/>
  <c r="X149" i="4"/>
  <c r="X167" i="4" s="1"/>
  <c r="X185" i="4" s="1"/>
  <c r="X203" i="4" s="1"/>
  <c r="Y130" i="4"/>
  <c r="Y132" i="4"/>
  <c r="X130" i="4"/>
  <c r="X132" i="4"/>
  <c r="W130" i="4"/>
  <c r="W148" i="4" s="1"/>
  <c r="W132" i="4"/>
  <c r="Y5" i="4"/>
  <c r="Y134" i="4"/>
  <c r="Y153" i="4"/>
  <c r="Y69" i="4" s="1"/>
  <c r="Y68" i="4" s="1"/>
  <c r="X137" i="3" s="1"/>
  <c r="X153" i="4"/>
  <c r="X69" i="4" s="1"/>
  <c r="X68" i="4" s="1"/>
  <c r="W137" i="3" s="1"/>
  <c r="W153" i="4"/>
  <c r="W69" i="4" s="1"/>
  <c r="W68" i="4" s="1"/>
  <c r="V137" i="3" s="1"/>
  <c r="X173" i="4"/>
  <c r="X191" i="4" s="1"/>
  <c r="X209" i="4" s="1"/>
  <c r="W155" i="4"/>
  <c r="W173" i="4" s="1"/>
  <c r="W191" i="4" s="1"/>
  <c r="Y157" i="4"/>
  <c r="Y175" i="4" s="1"/>
  <c r="Y193" i="4" s="1"/>
  <c r="Y211" i="4" s="1"/>
  <c r="X157" i="4"/>
  <c r="X158" i="4"/>
  <c r="Y158" i="4"/>
  <c r="W159" i="4"/>
  <c r="W177" i="4" s="1"/>
  <c r="W195" i="4" s="1"/>
  <c r="W178" i="4"/>
  <c r="W196" i="4" s="1"/>
  <c r="W214" i="4" s="1"/>
  <c r="X160" i="4"/>
  <c r="X178" i="4" s="1"/>
  <c r="X196" i="4" s="1"/>
  <c r="X73" i="4"/>
  <c r="Y73" i="4"/>
  <c r="X5" i="4"/>
  <c r="W5" i="4"/>
  <c r="W75" i="4"/>
  <c r="W40" i="4"/>
  <c r="V110" i="3" s="1"/>
  <c r="Y40" i="4"/>
  <c r="X110" i="3" s="1"/>
  <c r="D177" i="4"/>
  <c r="D195" i="4" s="1"/>
  <c r="D213" i="4" s="1"/>
  <c r="D231" i="4" s="1"/>
  <c r="E129" i="3"/>
  <c r="F129" i="3"/>
  <c r="G65" i="4" s="1"/>
  <c r="G63" i="4" s="1"/>
  <c r="G62" i="4" s="1"/>
  <c r="F127" i="3" s="1"/>
  <c r="G129" i="3"/>
  <c r="H65" i="4" s="1"/>
  <c r="H63" i="4" s="1"/>
  <c r="H62" i="4" s="1"/>
  <c r="H129" i="3"/>
  <c r="I65" i="4" s="1"/>
  <c r="I63" i="4" s="1"/>
  <c r="I62" i="4" s="1"/>
  <c r="I129" i="3"/>
  <c r="J129" i="3"/>
  <c r="K129" i="3"/>
  <c r="L65" i="4" s="1"/>
  <c r="L63" i="4" s="1"/>
  <c r="L62" i="4" s="1"/>
  <c r="L129" i="3"/>
  <c r="M65" i="4" s="1"/>
  <c r="M63" i="4" s="1"/>
  <c r="M62" i="4" s="1"/>
  <c r="M129" i="3"/>
  <c r="N65" i="4" s="1"/>
  <c r="N63" i="4" s="1"/>
  <c r="N62" i="4" s="1"/>
  <c r="M127" i="3" s="1"/>
  <c r="N129" i="3"/>
  <c r="O65" i="4" s="1"/>
  <c r="O63" i="4" s="1"/>
  <c r="O62" i="4" s="1"/>
  <c r="N127" i="3" s="1"/>
  <c r="O129" i="3"/>
  <c r="P65" i="4" s="1"/>
  <c r="P63" i="4" s="1"/>
  <c r="P62" i="4" s="1"/>
  <c r="P129" i="3"/>
  <c r="Q65" i="4" s="1"/>
  <c r="Q63" i="4" s="1"/>
  <c r="Q62" i="4" s="1"/>
  <c r="Q129" i="3"/>
  <c r="R65" i="4" s="1"/>
  <c r="R63" i="4" s="1"/>
  <c r="R62" i="4" s="1"/>
  <c r="Q127" i="3" s="1"/>
  <c r="R129" i="3"/>
  <c r="S65" i="4" s="1"/>
  <c r="S63" i="4" s="1"/>
  <c r="S62" i="4" s="1"/>
  <c r="R127" i="3" s="1"/>
  <c r="S129" i="3"/>
  <c r="T65" i="4" s="1"/>
  <c r="T63" i="4" s="1"/>
  <c r="T62" i="4" s="1"/>
  <c r="T129" i="3"/>
  <c r="U65" i="4" s="1"/>
  <c r="U63" i="4" s="1"/>
  <c r="U62" i="4" s="1"/>
  <c r="U129" i="3"/>
  <c r="V65" i="4" s="1"/>
  <c r="V63" i="4" s="1"/>
  <c r="V62" i="4" s="1"/>
  <c r="U127" i="3" s="1"/>
  <c r="D129" i="3"/>
  <c r="E65" i="4" s="1"/>
  <c r="E63" i="4" s="1"/>
  <c r="E62" i="4" s="1"/>
  <c r="D127" i="3" s="1"/>
  <c r="J65" i="4"/>
  <c r="J63" i="4" s="1"/>
  <c r="J62" i="4" s="1"/>
  <c r="I127" i="3" s="1"/>
  <c r="K65" i="4"/>
  <c r="K63" i="4" s="1"/>
  <c r="K62" i="4" s="1"/>
  <c r="E4" i="3"/>
  <c r="F4" i="3"/>
  <c r="G4" i="3"/>
  <c r="H4" i="3"/>
  <c r="I4" i="3"/>
  <c r="J4" i="3"/>
  <c r="K4" i="3"/>
  <c r="L4" i="3"/>
  <c r="M4" i="3"/>
  <c r="N4" i="3"/>
  <c r="O4" i="3"/>
  <c r="P4" i="3"/>
  <c r="Q4" i="3"/>
  <c r="R4" i="3"/>
  <c r="S4" i="3"/>
  <c r="T4" i="3"/>
  <c r="U4" i="3"/>
  <c r="D4" i="3"/>
  <c r="G70" i="4"/>
  <c r="H70" i="4"/>
  <c r="I70" i="4"/>
  <c r="J70" i="4"/>
  <c r="K70" i="4"/>
  <c r="L70" i="4"/>
  <c r="M70" i="4"/>
  <c r="N70" i="4"/>
  <c r="O70" i="4"/>
  <c r="P70" i="4"/>
  <c r="Q70" i="4"/>
  <c r="R70" i="4"/>
  <c r="S70" i="4"/>
  <c r="T70" i="4"/>
  <c r="U70" i="4"/>
  <c r="V70" i="4"/>
  <c r="G71" i="4"/>
  <c r="H71" i="4"/>
  <c r="I71" i="4"/>
  <c r="J71" i="4"/>
  <c r="K71" i="4"/>
  <c r="L71" i="4"/>
  <c r="M71" i="4"/>
  <c r="N71" i="4"/>
  <c r="O71" i="4"/>
  <c r="P71" i="4"/>
  <c r="Q71" i="4"/>
  <c r="R71" i="4"/>
  <c r="S71" i="4"/>
  <c r="T71" i="4"/>
  <c r="U71" i="4"/>
  <c r="V71" i="4"/>
  <c r="E71" i="4"/>
  <c r="E70" i="4"/>
  <c r="F114" i="4"/>
  <c r="G114" i="4"/>
  <c r="H114" i="4"/>
  <c r="I114" i="4"/>
  <c r="J114" i="4"/>
  <c r="K114" i="4"/>
  <c r="L114" i="4"/>
  <c r="M114" i="4"/>
  <c r="N114" i="4"/>
  <c r="O114" i="4"/>
  <c r="P114" i="4"/>
  <c r="Q114" i="4"/>
  <c r="R114" i="4"/>
  <c r="S114" i="4"/>
  <c r="T114" i="4"/>
  <c r="U114" i="4"/>
  <c r="V114" i="4"/>
  <c r="F115" i="4"/>
  <c r="G115" i="4"/>
  <c r="H115" i="4"/>
  <c r="I115" i="4"/>
  <c r="J115" i="4"/>
  <c r="K115" i="4"/>
  <c r="L115" i="4"/>
  <c r="M115" i="4"/>
  <c r="N115" i="4"/>
  <c r="O115" i="4"/>
  <c r="P115" i="4"/>
  <c r="Q115" i="4"/>
  <c r="R115" i="4"/>
  <c r="S115" i="4"/>
  <c r="T115" i="4"/>
  <c r="U115" i="4"/>
  <c r="V115" i="4"/>
  <c r="E115" i="4"/>
  <c r="E114" i="4"/>
  <c r="F108" i="4"/>
  <c r="G108" i="4"/>
  <c r="H108" i="4"/>
  <c r="I108" i="4"/>
  <c r="J108" i="4"/>
  <c r="K108" i="4"/>
  <c r="L108" i="4"/>
  <c r="M108" i="4"/>
  <c r="N108" i="4"/>
  <c r="O108" i="4"/>
  <c r="P108" i="4"/>
  <c r="Q108" i="4"/>
  <c r="R108" i="4"/>
  <c r="S108" i="4"/>
  <c r="T108" i="4"/>
  <c r="U108" i="4"/>
  <c r="V108" i="4"/>
  <c r="F109" i="4"/>
  <c r="G109" i="4"/>
  <c r="H109" i="4"/>
  <c r="I109" i="4"/>
  <c r="J109" i="4"/>
  <c r="K109" i="4"/>
  <c r="L109" i="4"/>
  <c r="M109" i="4"/>
  <c r="N109" i="4"/>
  <c r="O109" i="4"/>
  <c r="P109" i="4"/>
  <c r="Q109" i="4"/>
  <c r="R109" i="4"/>
  <c r="S109" i="4"/>
  <c r="T109" i="4"/>
  <c r="U109" i="4"/>
  <c r="V109" i="4"/>
  <c r="E109" i="4"/>
  <c r="E108" i="4"/>
  <c r="F102" i="4"/>
  <c r="G102" i="4"/>
  <c r="H102" i="4"/>
  <c r="I102" i="4"/>
  <c r="J102" i="4"/>
  <c r="K102" i="4"/>
  <c r="L102" i="4"/>
  <c r="M102" i="4"/>
  <c r="N102" i="4"/>
  <c r="O102" i="4"/>
  <c r="P102" i="4"/>
  <c r="Q102" i="4"/>
  <c r="R102" i="4"/>
  <c r="S102" i="4"/>
  <c r="T102" i="4"/>
  <c r="U102" i="4"/>
  <c r="V102" i="4"/>
  <c r="F103" i="4"/>
  <c r="G103" i="4"/>
  <c r="H103" i="4"/>
  <c r="I103" i="4"/>
  <c r="J103" i="4"/>
  <c r="K103" i="4"/>
  <c r="L103" i="4"/>
  <c r="M103" i="4"/>
  <c r="N103" i="4"/>
  <c r="O103" i="4"/>
  <c r="P103" i="4"/>
  <c r="Q103" i="4"/>
  <c r="R103" i="4"/>
  <c r="S103" i="4"/>
  <c r="T103" i="4"/>
  <c r="U103" i="4"/>
  <c r="V103" i="4"/>
  <c r="E103" i="4"/>
  <c r="E102" i="4"/>
  <c r="F92" i="4"/>
  <c r="G92" i="4"/>
  <c r="H92" i="4"/>
  <c r="I92" i="4"/>
  <c r="J92" i="4"/>
  <c r="K92" i="4"/>
  <c r="L92" i="4"/>
  <c r="M92" i="4"/>
  <c r="N92" i="4"/>
  <c r="O92" i="4"/>
  <c r="P92" i="4"/>
  <c r="Q92" i="4"/>
  <c r="R92" i="4"/>
  <c r="S92" i="4"/>
  <c r="T92" i="4"/>
  <c r="U92" i="4"/>
  <c r="V92" i="4"/>
  <c r="F93" i="4"/>
  <c r="G93" i="4"/>
  <c r="H93" i="4"/>
  <c r="I93" i="4"/>
  <c r="J93" i="4"/>
  <c r="K93" i="4"/>
  <c r="L93" i="4"/>
  <c r="M93" i="4"/>
  <c r="N93" i="4"/>
  <c r="O93" i="4"/>
  <c r="P93" i="4"/>
  <c r="Q93" i="4"/>
  <c r="R93" i="4"/>
  <c r="S93" i="4"/>
  <c r="T93" i="4"/>
  <c r="U93" i="4"/>
  <c r="V93" i="4"/>
  <c r="E93" i="4"/>
  <c r="E92" i="4"/>
  <c r="F86" i="4"/>
  <c r="G86" i="4"/>
  <c r="H86" i="4"/>
  <c r="I86" i="4"/>
  <c r="J86" i="4"/>
  <c r="K86" i="4"/>
  <c r="L86" i="4"/>
  <c r="M86" i="4"/>
  <c r="N86" i="4"/>
  <c r="O86" i="4"/>
  <c r="P86" i="4"/>
  <c r="Q86" i="4"/>
  <c r="R86" i="4"/>
  <c r="S86" i="4"/>
  <c r="T86" i="4"/>
  <c r="U86" i="4"/>
  <c r="V86" i="4"/>
  <c r="F87" i="4"/>
  <c r="G87" i="4"/>
  <c r="H87" i="4"/>
  <c r="I87" i="4"/>
  <c r="J87" i="4"/>
  <c r="K87" i="4"/>
  <c r="L87" i="4"/>
  <c r="M87" i="4"/>
  <c r="N87" i="4"/>
  <c r="O87" i="4"/>
  <c r="P87" i="4"/>
  <c r="Q87" i="4"/>
  <c r="R87" i="4"/>
  <c r="S87" i="4"/>
  <c r="T87" i="4"/>
  <c r="U87" i="4"/>
  <c r="V87" i="4"/>
  <c r="E87" i="4"/>
  <c r="E86" i="4"/>
  <c r="F80" i="4"/>
  <c r="G80" i="4"/>
  <c r="H80" i="4"/>
  <c r="I80" i="4"/>
  <c r="J80" i="4"/>
  <c r="K80" i="4"/>
  <c r="L80" i="4"/>
  <c r="M80" i="4"/>
  <c r="N80" i="4"/>
  <c r="O80" i="4"/>
  <c r="P80" i="4"/>
  <c r="Q80" i="4"/>
  <c r="R80" i="4"/>
  <c r="S80" i="4"/>
  <c r="T80" i="4"/>
  <c r="U80" i="4"/>
  <c r="V80" i="4"/>
  <c r="F81" i="4"/>
  <c r="G81" i="4"/>
  <c r="H81" i="4"/>
  <c r="I81" i="4"/>
  <c r="J81" i="4"/>
  <c r="K81" i="4"/>
  <c r="L81" i="4"/>
  <c r="M81" i="4"/>
  <c r="N81" i="4"/>
  <c r="O81" i="4"/>
  <c r="P81" i="4"/>
  <c r="Q81" i="4"/>
  <c r="R81" i="4"/>
  <c r="S81" i="4"/>
  <c r="T81" i="4"/>
  <c r="U81" i="4"/>
  <c r="V81" i="4"/>
  <c r="E81" i="4"/>
  <c r="E80" i="4"/>
  <c r="E120" i="3"/>
  <c r="F59" i="4" s="1"/>
  <c r="F58" i="4" s="1"/>
  <c r="F57" i="4" s="1"/>
  <c r="E119" i="3" s="1"/>
  <c r="F120" i="3"/>
  <c r="G59" i="4" s="1"/>
  <c r="G58" i="4" s="1"/>
  <c r="G57" i="4" s="1"/>
  <c r="F119" i="3" s="1"/>
  <c r="G120" i="3"/>
  <c r="H59" i="4" s="1"/>
  <c r="H58" i="4" s="1"/>
  <c r="H57" i="4" s="1"/>
  <c r="G119" i="3" s="1"/>
  <c r="H120" i="3"/>
  <c r="I59" i="4" s="1"/>
  <c r="I58" i="4" s="1"/>
  <c r="I57" i="4" s="1"/>
  <c r="H119" i="3" s="1"/>
  <c r="I120" i="3"/>
  <c r="J59" i="4" s="1"/>
  <c r="J58" i="4" s="1"/>
  <c r="J57" i="4" s="1"/>
  <c r="I119" i="3" s="1"/>
  <c r="J120" i="3"/>
  <c r="K59" i="4" s="1"/>
  <c r="K58" i="4" s="1"/>
  <c r="K57" i="4" s="1"/>
  <c r="J119" i="3" s="1"/>
  <c r="K120" i="3"/>
  <c r="L59" i="4" s="1"/>
  <c r="L58" i="4" s="1"/>
  <c r="L57" i="4" s="1"/>
  <c r="K119" i="3" s="1"/>
  <c r="L120" i="3"/>
  <c r="M59" i="4" s="1"/>
  <c r="M58" i="4" s="1"/>
  <c r="M57" i="4" s="1"/>
  <c r="L119" i="3" s="1"/>
  <c r="M120" i="3"/>
  <c r="N59" i="4" s="1"/>
  <c r="N58" i="4" s="1"/>
  <c r="N57" i="4" s="1"/>
  <c r="M119" i="3" s="1"/>
  <c r="N120" i="3"/>
  <c r="O59" i="4" s="1"/>
  <c r="O58" i="4" s="1"/>
  <c r="O57" i="4" s="1"/>
  <c r="N119" i="3" s="1"/>
  <c r="O120" i="3"/>
  <c r="P59" i="4" s="1"/>
  <c r="P58" i="4" s="1"/>
  <c r="P57" i="4" s="1"/>
  <c r="O119" i="3" s="1"/>
  <c r="P120" i="3"/>
  <c r="Q59" i="4" s="1"/>
  <c r="Q58" i="4" s="1"/>
  <c r="Q57" i="4" s="1"/>
  <c r="P119" i="3" s="1"/>
  <c r="Q120" i="3"/>
  <c r="R59" i="4" s="1"/>
  <c r="R58" i="4" s="1"/>
  <c r="R57" i="4" s="1"/>
  <c r="Q119" i="3" s="1"/>
  <c r="R120" i="3"/>
  <c r="S59" i="4" s="1"/>
  <c r="S58" i="4" s="1"/>
  <c r="S57" i="4" s="1"/>
  <c r="R119" i="3" s="1"/>
  <c r="S120" i="3"/>
  <c r="T59" i="4" s="1"/>
  <c r="T58" i="4" s="1"/>
  <c r="T57" i="4" s="1"/>
  <c r="S119" i="3" s="1"/>
  <c r="T120" i="3"/>
  <c r="U59" i="4" s="1"/>
  <c r="U58" i="4" s="1"/>
  <c r="U57" i="4" s="1"/>
  <c r="T119" i="3" s="1"/>
  <c r="U120" i="3"/>
  <c r="V59" i="4" s="1"/>
  <c r="V58" i="4" s="1"/>
  <c r="V57" i="4" s="1"/>
  <c r="U119" i="3" s="1"/>
  <c r="D120" i="3"/>
  <c r="E59" i="4" s="1"/>
  <c r="E58" i="4" s="1"/>
  <c r="E57" i="4" s="1"/>
  <c r="D119" i="3" s="1"/>
  <c r="D111" i="3"/>
  <c r="E43" i="4" s="1"/>
  <c r="E41" i="4" s="1"/>
  <c r="E40" i="4" s="1"/>
  <c r="D110" i="3" s="1"/>
  <c r="F48" i="4"/>
  <c r="G48" i="4"/>
  <c r="H48" i="4"/>
  <c r="I48" i="4"/>
  <c r="J48" i="4"/>
  <c r="K48" i="4"/>
  <c r="L48" i="4"/>
  <c r="M48" i="4"/>
  <c r="N48" i="4"/>
  <c r="O48" i="4"/>
  <c r="P48" i="4"/>
  <c r="Q48" i="4"/>
  <c r="R48" i="4"/>
  <c r="S48" i="4"/>
  <c r="T48" i="4"/>
  <c r="U48" i="4"/>
  <c r="V48" i="4"/>
  <c r="F49" i="4"/>
  <c r="F5" i="4" s="1"/>
  <c r="G49" i="4"/>
  <c r="G5" i="4" s="1"/>
  <c r="H49" i="4"/>
  <c r="H5" i="4" s="1"/>
  <c r="I49" i="4"/>
  <c r="I5" i="4" s="1"/>
  <c r="J49" i="4"/>
  <c r="J5" i="4" s="1"/>
  <c r="K49" i="4"/>
  <c r="K5" i="4" s="1"/>
  <c r="L49" i="4"/>
  <c r="L5" i="4" s="1"/>
  <c r="M49" i="4"/>
  <c r="M5" i="4" s="1"/>
  <c r="N49" i="4"/>
  <c r="N5" i="4" s="1"/>
  <c r="O49" i="4"/>
  <c r="O5" i="4" s="1"/>
  <c r="P49" i="4"/>
  <c r="P5" i="4" s="1"/>
  <c r="Q49" i="4"/>
  <c r="Q5" i="4" s="1"/>
  <c r="R49" i="4"/>
  <c r="R5" i="4" s="1"/>
  <c r="S49" i="4"/>
  <c r="S5" i="4" s="1"/>
  <c r="T49" i="4"/>
  <c r="T5" i="4" s="1"/>
  <c r="U49" i="4"/>
  <c r="U5" i="4" s="1"/>
  <c r="V49" i="4"/>
  <c r="V5" i="4" s="1"/>
  <c r="E49" i="4"/>
  <c r="E5" i="4" s="1"/>
  <c r="E48" i="4"/>
  <c r="E111" i="3"/>
  <c r="F43" i="4" s="1"/>
  <c r="F41" i="4" s="1"/>
  <c r="F40" i="4" s="1"/>
  <c r="E110" i="3" s="1"/>
  <c r="F111" i="3"/>
  <c r="G43" i="4" s="1"/>
  <c r="G41" i="4" s="1"/>
  <c r="G40" i="4" s="1"/>
  <c r="F110" i="3" s="1"/>
  <c r="G111" i="3"/>
  <c r="H43" i="4" s="1"/>
  <c r="H41" i="4" s="1"/>
  <c r="H40" i="4" s="1"/>
  <c r="G110" i="3" s="1"/>
  <c r="H111" i="3"/>
  <c r="I43" i="4" s="1"/>
  <c r="I41" i="4" s="1"/>
  <c r="I40" i="4" s="1"/>
  <c r="H110" i="3" s="1"/>
  <c r="I111" i="3"/>
  <c r="J43" i="4" s="1"/>
  <c r="J41" i="4" s="1"/>
  <c r="J40" i="4" s="1"/>
  <c r="I110" i="3" s="1"/>
  <c r="J111" i="3"/>
  <c r="K43" i="4" s="1"/>
  <c r="K41" i="4" s="1"/>
  <c r="K40" i="4" s="1"/>
  <c r="J110" i="3" s="1"/>
  <c r="K111" i="3"/>
  <c r="L43" i="4" s="1"/>
  <c r="L41" i="4" s="1"/>
  <c r="L40" i="4" s="1"/>
  <c r="K110" i="3" s="1"/>
  <c r="L111" i="3"/>
  <c r="M43" i="4" s="1"/>
  <c r="M41" i="4" s="1"/>
  <c r="M40" i="4" s="1"/>
  <c r="L110" i="3" s="1"/>
  <c r="M111" i="3"/>
  <c r="N43" i="4" s="1"/>
  <c r="N41" i="4" s="1"/>
  <c r="N40" i="4" s="1"/>
  <c r="M110" i="3" s="1"/>
  <c r="N111" i="3"/>
  <c r="O43" i="4" s="1"/>
  <c r="O41" i="4" s="1"/>
  <c r="O40" i="4" s="1"/>
  <c r="N110" i="3" s="1"/>
  <c r="O111" i="3"/>
  <c r="P43" i="4" s="1"/>
  <c r="P41" i="4" s="1"/>
  <c r="P40" i="4" s="1"/>
  <c r="O110" i="3" s="1"/>
  <c r="P111" i="3"/>
  <c r="Q43" i="4" s="1"/>
  <c r="Q41" i="4" s="1"/>
  <c r="Q40" i="4" s="1"/>
  <c r="P110" i="3" s="1"/>
  <c r="Q111" i="3"/>
  <c r="R43" i="4" s="1"/>
  <c r="R41" i="4" s="1"/>
  <c r="R40" i="4" s="1"/>
  <c r="Q110" i="3" s="1"/>
  <c r="R111" i="3"/>
  <c r="S43" i="4" s="1"/>
  <c r="S41" i="4" s="1"/>
  <c r="S40" i="4" s="1"/>
  <c r="R110" i="3" s="1"/>
  <c r="S111" i="3"/>
  <c r="T43" i="4" s="1"/>
  <c r="T41" i="4" s="1"/>
  <c r="T40" i="4" s="1"/>
  <c r="S110" i="3" s="1"/>
  <c r="T111" i="3"/>
  <c r="U43" i="4" s="1"/>
  <c r="U41" i="4" s="1"/>
  <c r="U40" i="4" s="1"/>
  <c r="T110" i="3" s="1"/>
  <c r="U111" i="3"/>
  <c r="V43" i="4" s="1"/>
  <c r="V41" i="4" s="1"/>
  <c r="V40" i="4" s="1"/>
  <c r="U110" i="3" s="1"/>
  <c r="F30" i="4"/>
  <c r="G30" i="4"/>
  <c r="H30" i="4"/>
  <c r="I30" i="4"/>
  <c r="J30" i="4"/>
  <c r="K30" i="4"/>
  <c r="L30" i="4"/>
  <c r="M30" i="4"/>
  <c r="N30" i="4"/>
  <c r="O30" i="4"/>
  <c r="P30" i="4"/>
  <c r="Q30" i="4"/>
  <c r="R30" i="4"/>
  <c r="S30" i="4"/>
  <c r="T30" i="4"/>
  <c r="U30" i="4"/>
  <c r="V30" i="4"/>
  <c r="F31" i="4"/>
  <c r="G31" i="4"/>
  <c r="H31" i="4"/>
  <c r="I31" i="4"/>
  <c r="J31" i="4"/>
  <c r="K31" i="4"/>
  <c r="L31" i="4"/>
  <c r="M31" i="4"/>
  <c r="N31" i="4"/>
  <c r="O31" i="4"/>
  <c r="P31" i="4"/>
  <c r="Q31" i="4"/>
  <c r="R31" i="4"/>
  <c r="S31" i="4"/>
  <c r="T31" i="4"/>
  <c r="U31" i="4"/>
  <c r="V31" i="4"/>
  <c r="E31" i="4"/>
  <c r="E30" i="4"/>
  <c r="F25" i="4"/>
  <c r="G25" i="4"/>
  <c r="H25" i="4"/>
  <c r="I25" i="4"/>
  <c r="J25" i="4"/>
  <c r="K25" i="4"/>
  <c r="L25" i="4"/>
  <c r="M25" i="4"/>
  <c r="N25" i="4"/>
  <c r="O25" i="4"/>
  <c r="P25" i="4"/>
  <c r="Q25" i="4"/>
  <c r="R25" i="4"/>
  <c r="S25" i="4"/>
  <c r="T25" i="4"/>
  <c r="U25" i="4"/>
  <c r="V25" i="4"/>
  <c r="F26" i="4"/>
  <c r="G26" i="4"/>
  <c r="H26" i="4"/>
  <c r="I26" i="4"/>
  <c r="J26" i="4"/>
  <c r="K26" i="4"/>
  <c r="L26" i="4"/>
  <c r="M26" i="4"/>
  <c r="N26" i="4"/>
  <c r="O26" i="4"/>
  <c r="P26" i="4"/>
  <c r="Q26" i="4"/>
  <c r="R26" i="4"/>
  <c r="S26" i="4"/>
  <c r="T26" i="4"/>
  <c r="U26" i="4"/>
  <c r="V26" i="4"/>
  <c r="E26" i="4"/>
  <c r="E100" i="3"/>
  <c r="F20" i="4" s="1"/>
  <c r="F19" i="4" s="1"/>
  <c r="E99" i="3" s="1"/>
  <c r="F100" i="3"/>
  <c r="G20" i="4" s="1"/>
  <c r="G19" i="4" s="1"/>
  <c r="F99" i="3" s="1"/>
  <c r="G100" i="3"/>
  <c r="H20" i="4" s="1"/>
  <c r="H19" i="4" s="1"/>
  <c r="G99" i="3" s="1"/>
  <c r="H100" i="3"/>
  <c r="I20" i="4" s="1"/>
  <c r="I19" i="4" s="1"/>
  <c r="H99" i="3" s="1"/>
  <c r="I100" i="3"/>
  <c r="J20" i="4" s="1"/>
  <c r="J19" i="4" s="1"/>
  <c r="I99" i="3" s="1"/>
  <c r="J100" i="3"/>
  <c r="K20" i="4" s="1"/>
  <c r="K19" i="4" s="1"/>
  <c r="J99" i="3" s="1"/>
  <c r="K100" i="3"/>
  <c r="L20" i="4" s="1"/>
  <c r="L19" i="4" s="1"/>
  <c r="K99" i="3" s="1"/>
  <c r="L100" i="3"/>
  <c r="M20" i="4" s="1"/>
  <c r="M19" i="4" s="1"/>
  <c r="L99" i="3" s="1"/>
  <c r="M100" i="3"/>
  <c r="N20" i="4" s="1"/>
  <c r="N19" i="4" s="1"/>
  <c r="M99" i="3" s="1"/>
  <c r="N100" i="3"/>
  <c r="O20" i="4" s="1"/>
  <c r="O19" i="4" s="1"/>
  <c r="N99" i="3" s="1"/>
  <c r="O100" i="3"/>
  <c r="P20" i="4" s="1"/>
  <c r="P19" i="4" s="1"/>
  <c r="O99" i="3" s="1"/>
  <c r="P100" i="3"/>
  <c r="Q20" i="4" s="1"/>
  <c r="Q19" i="4" s="1"/>
  <c r="P99" i="3" s="1"/>
  <c r="Q100" i="3"/>
  <c r="R20" i="4" s="1"/>
  <c r="R19" i="4" s="1"/>
  <c r="Q99" i="3" s="1"/>
  <c r="R100" i="3"/>
  <c r="S20" i="4" s="1"/>
  <c r="S19" i="4" s="1"/>
  <c r="R99" i="3" s="1"/>
  <c r="S100" i="3"/>
  <c r="T20" i="4" s="1"/>
  <c r="T19" i="4" s="1"/>
  <c r="S99" i="3" s="1"/>
  <c r="T100" i="3"/>
  <c r="U20" i="4" s="1"/>
  <c r="U19" i="4" s="1"/>
  <c r="T99" i="3" s="1"/>
  <c r="U100" i="3"/>
  <c r="V20" i="4" s="1"/>
  <c r="V19" i="4" s="1"/>
  <c r="U99" i="3" s="1"/>
  <c r="D100" i="3"/>
  <c r="E20" i="4" s="1"/>
  <c r="E19" i="4" s="1"/>
  <c r="D99" i="3" s="1"/>
  <c r="D129" i="4"/>
  <c r="D147" i="4" s="1"/>
  <c r="E97" i="3"/>
  <c r="F13" i="4" s="1"/>
  <c r="F97" i="3"/>
  <c r="G13" i="4" s="1"/>
  <c r="G97" i="3"/>
  <c r="H13" i="4" s="1"/>
  <c r="H97" i="3"/>
  <c r="I13" i="4" s="1"/>
  <c r="I97" i="3"/>
  <c r="J13" i="4" s="1"/>
  <c r="J97" i="3"/>
  <c r="K13" i="4" s="1"/>
  <c r="K97" i="3"/>
  <c r="L13" i="4" s="1"/>
  <c r="L97" i="3"/>
  <c r="M13" i="4" s="1"/>
  <c r="M97" i="3"/>
  <c r="N13" i="4" s="1"/>
  <c r="N97" i="3"/>
  <c r="O13" i="4" s="1"/>
  <c r="O97" i="3"/>
  <c r="P13" i="4" s="1"/>
  <c r="P97" i="3"/>
  <c r="Q13" i="4" s="1"/>
  <c r="Q97" i="3"/>
  <c r="R13" i="4" s="1"/>
  <c r="R97" i="3"/>
  <c r="S13" i="4" s="1"/>
  <c r="S97" i="3"/>
  <c r="T13" i="4" s="1"/>
  <c r="T97" i="3"/>
  <c r="U13" i="4" s="1"/>
  <c r="U97" i="3"/>
  <c r="V13" i="4" s="1"/>
  <c r="E98" i="3"/>
  <c r="F14" i="4" s="1"/>
  <c r="F98" i="3"/>
  <c r="G14" i="4" s="1"/>
  <c r="G98" i="3"/>
  <c r="H14" i="4" s="1"/>
  <c r="H98" i="3"/>
  <c r="I14" i="4" s="1"/>
  <c r="I98" i="3"/>
  <c r="J14" i="4" s="1"/>
  <c r="J98" i="3"/>
  <c r="K14" i="4" s="1"/>
  <c r="K98" i="3"/>
  <c r="L14" i="4" s="1"/>
  <c r="L98" i="3"/>
  <c r="M14" i="4" s="1"/>
  <c r="M98" i="3"/>
  <c r="N14" i="4" s="1"/>
  <c r="N98" i="3"/>
  <c r="O14" i="4" s="1"/>
  <c r="O98" i="3"/>
  <c r="P14" i="4" s="1"/>
  <c r="P98" i="3"/>
  <c r="Q14" i="4" s="1"/>
  <c r="Q98" i="3"/>
  <c r="R14" i="4" s="1"/>
  <c r="R98" i="3"/>
  <c r="S14" i="4" s="1"/>
  <c r="S98" i="3"/>
  <c r="T14" i="4" s="1"/>
  <c r="T98" i="3"/>
  <c r="U14" i="4" s="1"/>
  <c r="U98" i="3"/>
  <c r="V14" i="4" s="1"/>
  <c r="D98" i="3"/>
  <c r="E14" i="4" s="1"/>
  <c r="D97" i="3"/>
  <c r="E13" i="4" s="1"/>
  <c r="D140" i="4"/>
  <c r="D158" i="4" s="1"/>
  <c r="D139" i="4"/>
  <c r="D157" i="4" s="1"/>
  <c r="D138" i="4"/>
  <c r="D156" i="4" s="1"/>
  <c r="D137" i="4"/>
  <c r="D155" i="4" s="1"/>
  <c r="D136" i="4"/>
  <c r="D135" i="4"/>
  <c r="D153" i="4" s="1"/>
  <c r="D134" i="4"/>
  <c r="D152" i="4" s="1"/>
  <c r="D133" i="4"/>
  <c r="D131" i="4"/>
  <c r="D149" i="4" s="1"/>
  <c r="D130" i="4"/>
  <c r="D148" i="4" s="1"/>
  <c r="D128" i="4"/>
  <c r="D146" i="4" s="1"/>
  <c r="D127" i="4"/>
  <c r="D145" i="4" s="1"/>
  <c r="D113" i="4"/>
  <c r="D117" i="4" s="1"/>
  <c r="D107" i="4"/>
  <c r="D111" i="4" s="1"/>
  <c r="D101" i="4"/>
  <c r="D105" i="4" s="1"/>
  <c r="D91" i="4"/>
  <c r="D95" i="4" s="1"/>
  <c r="D85" i="4"/>
  <c r="D89" i="4" s="1"/>
  <c r="D79" i="4"/>
  <c r="D78" i="4" s="1"/>
  <c r="D69" i="4"/>
  <c r="D73" i="4" s="1"/>
  <c r="D63" i="4"/>
  <c r="D67" i="4" s="1"/>
  <c r="D58" i="4"/>
  <c r="D57" i="4" s="1"/>
  <c r="D46" i="4"/>
  <c r="D41" i="4"/>
  <c r="D44" i="4" s="1"/>
  <c r="D29" i="4"/>
  <c r="D33" i="4" s="1"/>
  <c r="D24" i="4"/>
  <c r="D19" i="4"/>
  <c r="D22" i="4" s="1"/>
  <c r="D12" i="4"/>
  <c r="D16" i="4" s="1"/>
  <c r="D7" i="4"/>
  <c r="D11" i="4" s="1"/>
  <c r="D5" i="4"/>
  <c r="W73" i="4" l="1"/>
  <c r="Y75" i="4"/>
  <c r="F65" i="4"/>
  <c r="F63" i="4" s="1"/>
  <c r="F62" i="4" s="1"/>
  <c r="E127" i="3" s="1"/>
  <c r="W117" i="3"/>
  <c r="X53" i="4"/>
  <c r="X170" i="4"/>
  <c r="X188" i="4" s="1"/>
  <c r="X206" i="4" s="1"/>
  <c r="X224" i="4" s="1"/>
  <c r="Y171" i="4"/>
  <c r="Y189" i="4" s="1"/>
  <c r="Y207" i="4" s="1"/>
  <c r="Y225" i="4" s="1"/>
  <c r="W176" i="4"/>
  <c r="W194" i="4" s="1"/>
  <c r="W212" i="4" s="1"/>
  <c r="W230" i="4" s="1"/>
  <c r="Y177" i="4"/>
  <c r="Y195" i="4" s="1"/>
  <c r="Y213" i="4" s="1"/>
  <c r="W170" i="4"/>
  <c r="W188" i="4" s="1"/>
  <c r="W206" i="4" s="1"/>
  <c r="W224" i="4" s="1"/>
  <c r="W53" i="4"/>
  <c r="V109" i="3" s="1"/>
  <c r="X75" i="4"/>
  <c r="W118" i="3" s="1"/>
  <c r="W219" i="4"/>
  <c r="W12" i="4"/>
  <c r="V30" i="3" s="1"/>
  <c r="W145" i="4"/>
  <c r="X164" i="4"/>
  <c r="X182" i="4" s="1"/>
  <c r="X200" i="4" s="1"/>
  <c r="X145" i="4"/>
  <c r="X163" i="4" s="1"/>
  <c r="X181" i="4" s="1"/>
  <c r="X199" i="4" s="1"/>
  <c r="X171" i="4"/>
  <c r="X189" i="4" s="1"/>
  <c r="X207" i="4" s="1"/>
  <c r="X225" i="4" s="1"/>
  <c r="Y164" i="4"/>
  <c r="Y182" i="4" s="1"/>
  <c r="Y200" i="4" s="1"/>
  <c r="X147" i="4"/>
  <c r="X165" i="4" s="1"/>
  <c r="X183" i="4" s="1"/>
  <c r="Y145" i="4"/>
  <c r="Y163" i="4" s="1"/>
  <c r="Y181" i="4" s="1"/>
  <c r="Y199" i="4" s="1"/>
  <c r="Y201" i="4"/>
  <c r="W146" i="4"/>
  <c r="Y221" i="4"/>
  <c r="Y24" i="4"/>
  <c r="X107" i="3" s="1"/>
  <c r="X221" i="4"/>
  <c r="X24" i="4"/>
  <c r="W107" i="3" s="1"/>
  <c r="W221" i="4"/>
  <c r="W24" i="4"/>
  <c r="V107" i="3" s="1"/>
  <c r="Y150" i="4"/>
  <c r="Y168" i="4" s="1"/>
  <c r="Y186" i="4" s="1"/>
  <c r="Y148" i="4"/>
  <c r="Y166" i="4" s="1"/>
  <c r="Y184" i="4" s="1"/>
  <c r="Y202" i="4" s="1"/>
  <c r="X150" i="4"/>
  <c r="X168" i="4" s="1"/>
  <c r="X186" i="4" s="1"/>
  <c r="X148" i="4"/>
  <c r="X166" i="4" s="1"/>
  <c r="X184" i="4" s="1"/>
  <c r="W150" i="4"/>
  <c r="W168" i="4" s="1"/>
  <c r="W186" i="4" s="1"/>
  <c r="W166" i="4"/>
  <c r="W184" i="4" s="1"/>
  <c r="W202" i="4" s="1"/>
  <c r="Y152" i="4"/>
  <c r="Y170" i="4" s="1"/>
  <c r="Y188" i="4" s="1"/>
  <c r="W171" i="4"/>
  <c r="W189" i="4" s="1"/>
  <c r="W207" i="4" s="1"/>
  <c r="W225" i="4" s="1"/>
  <c r="X227" i="4"/>
  <c r="X79" i="4"/>
  <c r="Y209" i="4"/>
  <c r="W209" i="4"/>
  <c r="X210" i="4"/>
  <c r="W210" i="4"/>
  <c r="Y174" i="4"/>
  <c r="Y192" i="4" s="1"/>
  <c r="Y210" i="4" s="1"/>
  <c r="Y229" i="4"/>
  <c r="Y91" i="4"/>
  <c r="W211" i="4"/>
  <c r="X175" i="4"/>
  <c r="X193" i="4" s="1"/>
  <c r="X211" i="4" s="1"/>
  <c r="Y176" i="4"/>
  <c r="Y194" i="4" s="1"/>
  <c r="Y212" i="4" s="1"/>
  <c r="X176" i="4"/>
  <c r="X194" i="4" s="1"/>
  <c r="X212" i="4" s="1"/>
  <c r="Y231" i="4"/>
  <c r="Y107" i="4"/>
  <c r="X213" i="4"/>
  <c r="W213" i="4"/>
  <c r="W232" i="4"/>
  <c r="W113" i="4"/>
  <c r="Y214" i="4"/>
  <c r="X214" i="4"/>
  <c r="X56" i="4"/>
  <c r="W109" i="3"/>
  <c r="W77" i="4"/>
  <c r="V118" i="3"/>
  <c r="Y77" i="4"/>
  <c r="X118" i="3"/>
  <c r="D176" i="4"/>
  <c r="D194" i="4" s="1"/>
  <c r="D212" i="4" s="1"/>
  <c r="D230" i="4" s="1"/>
  <c r="D174" i="4"/>
  <c r="D192" i="4" s="1"/>
  <c r="D210" i="4" s="1"/>
  <c r="D228" i="4" s="1"/>
  <c r="D171" i="4"/>
  <c r="D189" i="4" s="1"/>
  <c r="D207" i="4" s="1"/>
  <c r="D225" i="4" s="1"/>
  <c r="D164" i="4"/>
  <c r="D182" i="4" s="1"/>
  <c r="D200" i="4" s="1"/>
  <c r="D218" i="4" s="1"/>
  <c r="D166" i="4"/>
  <c r="D184" i="4" s="1"/>
  <c r="D202" i="4" s="1"/>
  <c r="D220" i="4" s="1"/>
  <c r="D175" i="4"/>
  <c r="D193" i="4" s="1"/>
  <c r="D211" i="4" s="1"/>
  <c r="D229" i="4" s="1"/>
  <c r="D173" i="4"/>
  <c r="D191" i="4" s="1"/>
  <c r="D209" i="4" s="1"/>
  <c r="D227" i="4" s="1"/>
  <c r="D170" i="4"/>
  <c r="D188" i="4" s="1"/>
  <c r="D206" i="4" s="1"/>
  <c r="D224" i="4" s="1"/>
  <c r="D167" i="4"/>
  <c r="D185" i="4" s="1"/>
  <c r="D203" i="4" s="1"/>
  <c r="D221" i="4" s="1"/>
  <c r="D165" i="4"/>
  <c r="D183" i="4" s="1"/>
  <c r="D201" i="4" s="1"/>
  <c r="D219" i="4" s="1"/>
  <c r="D163" i="4"/>
  <c r="D181" i="4" s="1"/>
  <c r="D199" i="4" s="1"/>
  <c r="D217" i="4" s="1"/>
  <c r="H127" i="3"/>
  <c r="T127" i="3"/>
  <c r="L127" i="3"/>
  <c r="G127" i="3"/>
  <c r="S127" i="3"/>
  <c r="K127" i="3"/>
  <c r="O127" i="3"/>
  <c r="P127" i="3"/>
  <c r="J127" i="3"/>
  <c r="E135" i="4"/>
  <c r="D90" i="4"/>
  <c r="D106" i="4"/>
  <c r="D83" i="4"/>
  <c r="D40" i="4"/>
  <c r="D53" i="4"/>
  <c r="D56" i="4" s="1"/>
  <c r="D23" i="4"/>
  <c r="D35" i="4" s="1"/>
  <c r="D28" i="4"/>
  <c r="D6" i="4"/>
  <c r="D18" i="4" s="1"/>
  <c r="D61" i="4"/>
  <c r="D62" i="4"/>
  <c r="D112" i="4"/>
  <c r="D51" i="4"/>
  <c r="D68" i="4"/>
  <c r="D84" i="4"/>
  <c r="D97" i="4" s="1"/>
  <c r="D99" i="4" s="1"/>
  <c r="D100" i="4"/>
  <c r="X77" i="4" l="1"/>
  <c r="W101" i="4"/>
  <c r="W56" i="4"/>
  <c r="Y218" i="4"/>
  <c r="Y7" i="4"/>
  <c r="X7" i="3" s="1"/>
  <c r="X6" i="4"/>
  <c r="W6" i="3" s="1"/>
  <c r="X217" i="4"/>
  <c r="Y219" i="4"/>
  <c r="Y12" i="4"/>
  <c r="X30" i="3" s="1"/>
  <c r="Y217" i="4"/>
  <c r="Y6" i="4"/>
  <c r="X6" i="3" s="1"/>
  <c r="X218" i="4"/>
  <c r="X7" i="4"/>
  <c r="W7" i="3" s="1"/>
  <c r="X201" i="4"/>
  <c r="W163" i="4"/>
  <c r="W181" i="4" s="1"/>
  <c r="W199" i="4" s="1"/>
  <c r="W164" i="4"/>
  <c r="W182" i="4" s="1"/>
  <c r="W200" i="4" s="1"/>
  <c r="Y220" i="4"/>
  <c r="Y23" i="4"/>
  <c r="Y204" i="4"/>
  <c r="X202" i="4"/>
  <c r="W220" i="4"/>
  <c r="W23" i="4"/>
  <c r="W204" i="4"/>
  <c r="X204" i="4"/>
  <c r="Y206" i="4"/>
  <c r="Y224" i="4" s="1"/>
  <c r="Y46" i="4"/>
  <c r="W227" i="4"/>
  <c r="W79" i="4"/>
  <c r="Y227" i="4"/>
  <c r="Y79" i="4"/>
  <c r="X78" i="4"/>
  <c r="W139" i="3" s="1"/>
  <c r="X83" i="4"/>
  <c r="Y228" i="4"/>
  <c r="Y85" i="4"/>
  <c r="W228" i="4"/>
  <c r="W85" i="4"/>
  <c r="X228" i="4"/>
  <c r="X85" i="4"/>
  <c r="Y90" i="4"/>
  <c r="Y95" i="4"/>
  <c r="X229" i="4"/>
  <c r="X91" i="4"/>
  <c r="W229" i="4"/>
  <c r="W91" i="4"/>
  <c r="Y230" i="4"/>
  <c r="Y101" i="4"/>
  <c r="X230" i="4"/>
  <c r="X101" i="4"/>
  <c r="W100" i="4"/>
  <c r="V143" i="3" s="1"/>
  <c r="W105" i="4"/>
  <c r="Y111" i="4"/>
  <c r="Y106" i="4"/>
  <c r="X144" i="3" s="1"/>
  <c r="W231" i="4"/>
  <c r="W107" i="4"/>
  <c r="X231" i="4"/>
  <c r="X107" i="4"/>
  <c r="W112" i="4"/>
  <c r="W117" i="4"/>
  <c r="X232" i="4"/>
  <c r="X113" i="4"/>
  <c r="Y232" i="4"/>
  <c r="Y113" i="4"/>
  <c r="E153" i="4"/>
  <c r="E69" i="4" s="1"/>
  <c r="E68" i="4" s="1"/>
  <c r="E75" i="4" s="1"/>
  <c r="D75" i="4"/>
  <c r="D77" i="4" s="1"/>
  <c r="D38" i="4"/>
  <c r="D119" i="4"/>
  <c r="D122" i="4" s="1"/>
  <c r="W217" i="4" l="1"/>
  <c r="W6" i="4"/>
  <c r="V6" i="3" s="1"/>
  <c r="W7" i="4"/>
  <c r="V7" i="3" s="1"/>
  <c r="W218" i="4"/>
  <c r="X219" i="4"/>
  <c r="X12" i="4"/>
  <c r="W30" i="3" s="1"/>
  <c r="V106" i="3"/>
  <c r="W38" i="4"/>
  <c r="V5" i="3" s="1"/>
  <c r="X220" i="4"/>
  <c r="X23" i="4"/>
  <c r="X222" i="4"/>
  <c r="X29" i="4"/>
  <c r="W108" i="3" s="1"/>
  <c r="X106" i="3"/>
  <c r="Y38" i="4"/>
  <c r="X5" i="3" s="1"/>
  <c r="Y222" i="4"/>
  <c r="Y29" i="4"/>
  <c r="X108" i="3" s="1"/>
  <c r="W222" i="4"/>
  <c r="W29" i="4"/>
  <c r="V108" i="3" s="1"/>
  <c r="X117" i="3"/>
  <c r="Y53" i="4"/>
  <c r="Y78" i="4"/>
  <c r="X139" i="3" s="1"/>
  <c r="Y83" i="4"/>
  <c r="W78" i="4"/>
  <c r="V139" i="3" s="1"/>
  <c r="W83" i="4"/>
  <c r="Y84" i="4"/>
  <c r="X140" i="3" s="1"/>
  <c r="Y89" i="4"/>
  <c r="X89" i="4"/>
  <c r="X84" i="4"/>
  <c r="W140" i="3" s="1"/>
  <c r="W84" i="4"/>
  <c r="V140" i="3" s="1"/>
  <c r="W89" i="4"/>
  <c r="W90" i="4"/>
  <c r="W95" i="4"/>
  <c r="X141" i="3"/>
  <c r="X95" i="4"/>
  <c r="X90" i="4"/>
  <c r="X100" i="4"/>
  <c r="W143" i="3" s="1"/>
  <c r="X105" i="4"/>
  <c r="Y100" i="4"/>
  <c r="X143" i="3" s="1"/>
  <c r="Y105" i="4"/>
  <c r="X106" i="4"/>
  <c r="W144" i="3" s="1"/>
  <c r="X111" i="4"/>
  <c r="W111" i="4"/>
  <c r="W106" i="4"/>
  <c r="V144" i="3" s="1"/>
  <c r="V145" i="3"/>
  <c r="Y117" i="4"/>
  <c r="Y112" i="4"/>
  <c r="X112" i="4"/>
  <c r="X117" i="4"/>
  <c r="D137" i="3"/>
  <c r="E73" i="4"/>
  <c r="E171" i="4"/>
  <c r="E189" i="4" s="1"/>
  <c r="E207" i="4" s="1"/>
  <c r="E225" i="4" s="1"/>
  <c r="E77" i="4"/>
  <c r="D118" i="3"/>
  <c r="D123" i="4"/>
  <c r="W119" i="4" l="1"/>
  <c r="Y97" i="4"/>
  <c r="X138" i="3" s="1"/>
  <c r="W106" i="3"/>
  <c r="X38" i="4"/>
  <c r="W5" i="3" s="1"/>
  <c r="X109" i="3"/>
  <c r="Y56" i="4"/>
  <c r="W141" i="3"/>
  <c r="X97" i="4"/>
  <c r="V141" i="3"/>
  <c r="W97" i="4"/>
  <c r="W123" i="4" s="1"/>
  <c r="V146" i="3" s="1"/>
  <c r="Y119" i="4"/>
  <c r="X145" i="3"/>
  <c r="W122" i="4"/>
  <c r="V142" i="3"/>
  <c r="W145" i="3"/>
  <c r="X119" i="4"/>
  <c r="L8" i="4"/>
  <c r="E28" i="3"/>
  <c r="F8" i="4" s="1"/>
  <c r="F28" i="3"/>
  <c r="G8" i="4" s="1"/>
  <c r="G28" i="3"/>
  <c r="H8" i="4" s="1"/>
  <c r="H28" i="3"/>
  <c r="I8" i="4" s="1"/>
  <c r="I28" i="3"/>
  <c r="J8" i="4" s="1"/>
  <c r="J28" i="3"/>
  <c r="K8" i="4" s="1"/>
  <c r="L28" i="3"/>
  <c r="M8" i="4" s="1"/>
  <c r="M28" i="3"/>
  <c r="N8" i="4" s="1"/>
  <c r="N28" i="3"/>
  <c r="O8" i="4" s="1"/>
  <c r="O28" i="3"/>
  <c r="P8" i="4" s="1"/>
  <c r="P28" i="3"/>
  <c r="Q8" i="4" s="1"/>
  <c r="Q28" i="3"/>
  <c r="R8" i="4" s="1"/>
  <c r="R28" i="3"/>
  <c r="S8" i="4" s="1"/>
  <c r="S28" i="3"/>
  <c r="T8" i="4" s="1"/>
  <c r="T28" i="3"/>
  <c r="U8" i="4" s="1"/>
  <c r="U28" i="3"/>
  <c r="V8" i="4" s="1"/>
  <c r="E29" i="3"/>
  <c r="F9" i="4" s="1"/>
  <c r="F29" i="3"/>
  <c r="G9" i="4" s="1"/>
  <c r="G29" i="3"/>
  <c r="H9" i="4" s="1"/>
  <c r="H29" i="3"/>
  <c r="I9" i="4" s="1"/>
  <c r="I29" i="3"/>
  <c r="J9" i="4" s="1"/>
  <c r="J29" i="3"/>
  <c r="K9" i="4" s="1"/>
  <c r="K29" i="3"/>
  <c r="L9" i="4" s="1"/>
  <c r="L29" i="3"/>
  <c r="M9" i="4" s="1"/>
  <c r="M29" i="3"/>
  <c r="N9" i="4" s="1"/>
  <c r="N29" i="3"/>
  <c r="O9" i="4" s="1"/>
  <c r="O29" i="3"/>
  <c r="P9" i="4" s="1"/>
  <c r="P29" i="3"/>
  <c r="Q9" i="4" s="1"/>
  <c r="Q29" i="3"/>
  <c r="R9" i="4" s="1"/>
  <c r="R29" i="3"/>
  <c r="S9" i="4" s="1"/>
  <c r="S29" i="3"/>
  <c r="T9" i="4" s="1"/>
  <c r="T29" i="3"/>
  <c r="U9" i="4" s="1"/>
  <c r="U29" i="3"/>
  <c r="V9" i="4" s="1"/>
  <c r="D29" i="3"/>
  <c r="E9" i="4" s="1"/>
  <c r="D28" i="3"/>
  <c r="E8" i="4" s="1"/>
  <c r="M67" i="4"/>
  <c r="M44" i="4"/>
  <c r="M22" i="4"/>
  <c r="Y99" i="4" l="1"/>
  <c r="V138" i="3"/>
  <c r="W99" i="4"/>
  <c r="X99" i="4"/>
  <c r="W138" i="3"/>
  <c r="X123" i="4"/>
  <c r="W146" i="3" s="1"/>
  <c r="W142" i="3"/>
  <c r="X122" i="4"/>
  <c r="Y123" i="4"/>
  <c r="X146" i="3" s="1"/>
  <c r="X142" i="3"/>
  <c r="Y122" i="4"/>
  <c r="E127" i="4"/>
  <c r="M61" i="4"/>
  <c r="E145" i="4" l="1"/>
  <c r="E163" i="4" s="1"/>
  <c r="E181" i="4" s="1"/>
  <c r="E199" i="4" s="1"/>
  <c r="E217" i="4" l="1"/>
  <c r="E6" i="4"/>
  <c r="D6" i="3" l="1"/>
  <c r="IB125" i="5"/>
  <c r="IA125" i="5"/>
  <c r="HZ125" i="5"/>
  <c r="HY125" i="5"/>
  <c r="HX125" i="5"/>
  <c r="HW125" i="5"/>
  <c r="HV125" i="5"/>
  <c r="HU125" i="5"/>
  <c r="HT125" i="5"/>
  <c r="HS125" i="5"/>
  <c r="HR125" i="5"/>
  <c r="HQ125" i="5"/>
  <c r="HP125" i="5"/>
  <c r="HO125" i="5"/>
  <c r="HN125" i="5"/>
  <c r="HM125" i="5"/>
  <c r="HL125" i="5"/>
  <c r="HK125" i="5"/>
  <c r="HJ125" i="5"/>
  <c r="HI125" i="5"/>
  <c r="HH125" i="5"/>
  <c r="HG125" i="5"/>
  <c r="HF125" i="5"/>
  <c r="HE125" i="5"/>
  <c r="HD125" i="5"/>
  <c r="HC125" i="5"/>
  <c r="HB125" i="5"/>
  <c r="HA125" i="5"/>
  <c r="GZ125" i="5"/>
  <c r="GY125" i="5"/>
  <c r="GX125" i="5"/>
  <c r="GW125" i="5"/>
  <c r="GV125" i="5"/>
  <c r="GU125" i="5"/>
  <c r="GT125" i="5"/>
  <c r="GS125" i="5"/>
  <c r="GR125" i="5"/>
  <c r="GQ125" i="5"/>
  <c r="GP125" i="5"/>
  <c r="GO125" i="5"/>
  <c r="GN125" i="5"/>
  <c r="GM125" i="5"/>
  <c r="GL125" i="5"/>
  <c r="GK125" i="5"/>
  <c r="GJ125" i="5"/>
  <c r="GI125" i="5"/>
  <c r="GH125" i="5"/>
  <c r="GG125" i="5"/>
  <c r="GF125" i="5"/>
  <c r="GE125" i="5"/>
  <c r="GD125" i="5"/>
  <c r="GC125" i="5"/>
  <c r="GB125" i="5"/>
  <c r="GA125" i="5"/>
  <c r="FZ125" i="5"/>
  <c r="FY125" i="5"/>
  <c r="FX125" i="5"/>
  <c r="FW125" i="5"/>
  <c r="FV125" i="5"/>
  <c r="FU125" i="5"/>
  <c r="FT125" i="5"/>
  <c r="FS125" i="5"/>
  <c r="FR125" i="5"/>
  <c r="FQ125" i="5"/>
  <c r="FP125" i="5"/>
  <c r="FO125" i="5"/>
  <c r="FN125" i="5"/>
  <c r="FM125" i="5"/>
  <c r="FL125" i="5"/>
  <c r="FK125" i="5"/>
  <c r="FJ125" i="5"/>
  <c r="FI125" i="5"/>
  <c r="FH125" i="5"/>
  <c r="FG125" i="5"/>
  <c r="FF125" i="5"/>
  <c r="FE125" i="5"/>
  <c r="FD125" i="5"/>
  <c r="FC125" i="5"/>
  <c r="FB125" i="5"/>
  <c r="FA125" i="5"/>
  <c r="EZ125" i="5"/>
  <c r="EY125" i="5"/>
  <c r="EX125" i="5"/>
  <c r="EW125" i="5"/>
  <c r="EV125" i="5"/>
  <c r="EU125" i="5"/>
  <c r="ET125" i="5"/>
  <c r="ES125" i="5"/>
  <c r="ER125" i="5"/>
  <c r="EQ125" i="5"/>
  <c r="EP125" i="5"/>
  <c r="EO125" i="5"/>
  <c r="EN125" i="5"/>
  <c r="EM125" i="5"/>
  <c r="EL125" i="5"/>
  <c r="EK125" i="5"/>
  <c r="EJ125" i="5"/>
  <c r="EI125" i="5"/>
  <c r="EH125" i="5"/>
  <c r="EG125" i="5"/>
  <c r="EF125" i="5"/>
  <c r="EE125" i="5"/>
  <c r="ED125" i="5"/>
  <c r="EC125" i="5"/>
  <c r="EB125" i="5"/>
  <c r="EA125" i="5"/>
  <c r="DZ125" i="5"/>
  <c r="DY125" i="5"/>
  <c r="DX125" i="5"/>
  <c r="DW125" i="5"/>
  <c r="DV125" i="5"/>
  <c r="DU125" i="5"/>
  <c r="DT125" i="5"/>
  <c r="DS125" i="5"/>
  <c r="DR125" i="5"/>
  <c r="DQ125" i="5"/>
  <c r="DP125" i="5"/>
  <c r="DO125" i="5"/>
  <c r="DN125" i="5"/>
  <c r="DM125" i="5"/>
  <c r="DL125" i="5"/>
  <c r="DK125" i="5"/>
  <c r="DJ125" i="5"/>
  <c r="DI125" i="5"/>
  <c r="DH125" i="5"/>
  <c r="DG125" i="5"/>
  <c r="DF125" i="5"/>
  <c r="DE125" i="5"/>
  <c r="DD125" i="5"/>
  <c r="DC125" i="5"/>
  <c r="DB125" i="5"/>
  <c r="DA125" i="5"/>
  <c r="CZ125" i="5"/>
  <c r="CY125" i="5"/>
  <c r="CX125" i="5"/>
  <c r="CW125" i="5"/>
  <c r="CV125" i="5"/>
  <c r="CU125" i="5"/>
  <c r="CT125" i="5"/>
  <c r="CS125" i="5"/>
  <c r="CR125" i="5"/>
  <c r="CQ125" i="5"/>
  <c r="CP125" i="5"/>
  <c r="CO125" i="5"/>
  <c r="CN125" i="5"/>
  <c r="CM125" i="5"/>
  <c r="CL125" i="5"/>
  <c r="CK125" i="5"/>
  <c r="CJ125" i="5"/>
  <c r="CI125" i="5"/>
  <c r="CH125" i="5"/>
  <c r="CG125" i="5"/>
  <c r="CF125" i="5"/>
  <c r="CE125" i="5"/>
  <c r="CD125" i="5"/>
  <c r="CC125" i="5"/>
  <c r="CB125" i="5"/>
  <c r="CA125" i="5"/>
  <c r="BZ125" i="5"/>
  <c r="BY125" i="5"/>
  <c r="BX125" i="5"/>
  <c r="BW125" i="5"/>
  <c r="BV125" i="5"/>
  <c r="BU125" i="5"/>
  <c r="BT125" i="5"/>
  <c r="BS125" i="5"/>
  <c r="BR125" i="5"/>
  <c r="BQ125" i="5"/>
  <c r="BP125" i="5"/>
  <c r="BO125" i="5"/>
  <c r="BN125" i="5"/>
  <c r="BM125" i="5"/>
  <c r="BL125" i="5"/>
  <c r="BK125" i="5"/>
  <c r="BJ125" i="5"/>
  <c r="BI125" i="5"/>
  <c r="BH125" i="5"/>
  <c r="BG125" i="5"/>
  <c r="BF125" i="5"/>
  <c r="BE125" i="5"/>
  <c r="BD125" i="5"/>
  <c r="BC125" i="5"/>
  <c r="BB125" i="5"/>
  <c r="BA125" i="5"/>
  <c r="AZ125" i="5"/>
  <c r="AY125" i="5"/>
  <c r="AX125" i="5"/>
  <c r="AW125" i="5"/>
  <c r="AV125" i="5"/>
  <c r="AU125" i="5"/>
  <c r="AT125" i="5"/>
  <c r="AS125" i="5"/>
  <c r="AR125" i="5"/>
  <c r="AQ125" i="5"/>
  <c r="AP125" i="5"/>
  <c r="AO125" i="5"/>
  <c r="AN125" i="5"/>
  <c r="AM125" i="5"/>
  <c r="AL125" i="5"/>
  <c r="AK125" i="5"/>
  <c r="AJ125" i="5"/>
  <c r="AI125" i="5"/>
  <c r="AH125" i="5"/>
  <c r="AG125" i="5"/>
  <c r="AF125" i="5"/>
  <c r="AE125" i="5"/>
  <c r="AD125" i="5"/>
  <c r="AC125" i="5"/>
  <c r="AB125" i="5"/>
  <c r="AA125" i="5"/>
  <c r="Z125" i="5"/>
  <c r="Y125" i="5"/>
  <c r="X125" i="5"/>
  <c r="W125" i="5"/>
  <c r="V125" i="5"/>
  <c r="U125" i="5"/>
  <c r="T125" i="5"/>
  <c r="S125" i="5"/>
  <c r="R125" i="5"/>
  <c r="Q125" i="5"/>
  <c r="P125" i="5"/>
  <c r="O125" i="5"/>
  <c r="N125" i="5"/>
  <c r="M125" i="5"/>
  <c r="L125" i="5"/>
  <c r="K125" i="5"/>
  <c r="J125" i="5"/>
  <c r="I125" i="5"/>
  <c r="H125" i="5"/>
  <c r="G125" i="5"/>
  <c r="F125" i="5"/>
  <c r="E125" i="5"/>
  <c r="D125" i="5"/>
  <c r="IB120" i="5"/>
  <c r="IA120" i="5"/>
  <c r="HZ120" i="5"/>
  <c r="HY120" i="5"/>
  <c r="HX120" i="5"/>
  <c r="HW120" i="5"/>
  <c r="HV120" i="5"/>
  <c r="HU120" i="5"/>
  <c r="HT120" i="5"/>
  <c r="HS120" i="5"/>
  <c r="HR120" i="5"/>
  <c r="HQ120" i="5"/>
  <c r="HP120" i="5"/>
  <c r="HO120" i="5"/>
  <c r="HN120" i="5"/>
  <c r="HM120" i="5"/>
  <c r="HL120" i="5"/>
  <c r="HK120" i="5"/>
  <c r="HJ120" i="5"/>
  <c r="HI120" i="5"/>
  <c r="HH120" i="5"/>
  <c r="HG120" i="5"/>
  <c r="HF120" i="5"/>
  <c r="HE120" i="5"/>
  <c r="HD120" i="5"/>
  <c r="HC120" i="5"/>
  <c r="HB120" i="5"/>
  <c r="HA120" i="5"/>
  <c r="GZ120" i="5"/>
  <c r="GY120" i="5"/>
  <c r="GX120" i="5"/>
  <c r="GW120" i="5"/>
  <c r="GV120" i="5"/>
  <c r="GU120" i="5"/>
  <c r="GT120" i="5"/>
  <c r="GS120" i="5"/>
  <c r="GR120" i="5"/>
  <c r="GQ120" i="5"/>
  <c r="GP120" i="5"/>
  <c r="GO120" i="5"/>
  <c r="GN120" i="5"/>
  <c r="GM120" i="5"/>
  <c r="GL120" i="5"/>
  <c r="GK120" i="5"/>
  <c r="GJ120" i="5"/>
  <c r="GI120" i="5"/>
  <c r="GH120" i="5"/>
  <c r="GG120" i="5"/>
  <c r="GF120" i="5"/>
  <c r="GE120" i="5"/>
  <c r="GD120" i="5"/>
  <c r="GC120" i="5"/>
  <c r="GB120" i="5"/>
  <c r="GA120" i="5"/>
  <c r="FZ120" i="5"/>
  <c r="FY120" i="5"/>
  <c r="FX120" i="5"/>
  <c r="FW120" i="5"/>
  <c r="FV120" i="5"/>
  <c r="FU120" i="5"/>
  <c r="FT120" i="5"/>
  <c r="FS120" i="5"/>
  <c r="FR120" i="5"/>
  <c r="FQ120" i="5"/>
  <c r="FP120" i="5"/>
  <c r="FO120" i="5"/>
  <c r="FN120" i="5"/>
  <c r="FM120" i="5"/>
  <c r="FL120" i="5"/>
  <c r="FK120" i="5"/>
  <c r="FJ120" i="5"/>
  <c r="FI120" i="5"/>
  <c r="FH120" i="5"/>
  <c r="FG120" i="5"/>
  <c r="FF120" i="5"/>
  <c r="FE120" i="5"/>
  <c r="FD120" i="5"/>
  <c r="FC120" i="5"/>
  <c r="FB120" i="5"/>
  <c r="FA120" i="5"/>
  <c r="EZ120" i="5"/>
  <c r="EY120" i="5"/>
  <c r="EX120" i="5"/>
  <c r="EW120" i="5"/>
  <c r="EV120" i="5"/>
  <c r="EU120" i="5"/>
  <c r="ET120" i="5"/>
  <c r="ES120" i="5"/>
  <c r="ER120" i="5"/>
  <c r="EQ120" i="5"/>
  <c r="EP120" i="5"/>
  <c r="EO120" i="5"/>
  <c r="EN120" i="5"/>
  <c r="EM120" i="5"/>
  <c r="EL120" i="5"/>
  <c r="EK120" i="5"/>
  <c r="EJ120" i="5"/>
  <c r="EI120" i="5"/>
  <c r="EH120" i="5"/>
  <c r="EG120" i="5"/>
  <c r="EF120" i="5"/>
  <c r="EE120" i="5"/>
  <c r="ED120" i="5"/>
  <c r="EC120" i="5"/>
  <c r="EB120" i="5"/>
  <c r="EA120" i="5"/>
  <c r="DZ120" i="5"/>
  <c r="DY120" i="5"/>
  <c r="DX120" i="5"/>
  <c r="DW120" i="5"/>
  <c r="DV120" i="5"/>
  <c r="DU120" i="5"/>
  <c r="DT120" i="5"/>
  <c r="DS120" i="5"/>
  <c r="DR120" i="5"/>
  <c r="DQ120" i="5"/>
  <c r="DP120" i="5"/>
  <c r="DO120" i="5"/>
  <c r="DN120" i="5"/>
  <c r="DM120" i="5"/>
  <c r="DL120" i="5"/>
  <c r="DK120" i="5"/>
  <c r="DJ120" i="5"/>
  <c r="DI120" i="5"/>
  <c r="DH120" i="5"/>
  <c r="DG120" i="5"/>
  <c r="DF120" i="5"/>
  <c r="DE120" i="5"/>
  <c r="DD120" i="5"/>
  <c r="DC120" i="5"/>
  <c r="DB120" i="5"/>
  <c r="DA120" i="5"/>
  <c r="CZ120" i="5"/>
  <c r="CY120" i="5"/>
  <c r="CX120" i="5"/>
  <c r="CW120" i="5"/>
  <c r="CV120" i="5"/>
  <c r="CU120" i="5"/>
  <c r="CT120" i="5"/>
  <c r="CS120" i="5"/>
  <c r="CR120" i="5"/>
  <c r="CQ120" i="5"/>
  <c r="CP120" i="5"/>
  <c r="CO120" i="5"/>
  <c r="CN120" i="5"/>
  <c r="CM120" i="5"/>
  <c r="CL120" i="5"/>
  <c r="CK120" i="5"/>
  <c r="CJ120" i="5"/>
  <c r="CI120" i="5"/>
  <c r="CH120" i="5"/>
  <c r="CG120" i="5"/>
  <c r="CF120" i="5"/>
  <c r="CE120" i="5"/>
  <c r="CD120" i="5"/>
  <c r="CC120" i="5"/>
  <c r="CB120" i="5"/>
  <c r="CA120" i="5"/>
  <c r="BZ120" i="5"/>
  <c r="BY120" i="5"/>
  <c r="BX120" i="5"/>
  <c r="BW120" i="5"/>
  <c r="BV120" i="5"/>
  <c r="BU120" i="5"/>
  <c r="BT120" i="5"/>
  <c r="BS120" i="5"/>
  <c r="BR120" i="5"/>
  <c r="BQ120" i="5"/>
  <c r="BP120" i="5"/>
  <c r="BO120" i="5"/>
  <c r="BN120" i="5"/>
  <c r="BM120" i="5"/>
  <c r="BL120" i="5"/>
  <c r="BK120" i="5"/>
  <c r="BJ120" i="5"/>
  <c r="BI120" i="5"/>
  <c r="BH120" i="5"/>
  <c r="BG120" i="5"/>
  <c r="BF120" i="5"/>
  <c r="BE120" i="5"/>
  <c r="BD120" i="5"/>
  <c r="BC120" i="5"/>
  <c r="BB120" i="5"/>
  <c r="BA120" i="5"/>
  <c r="AZ120" i="5"/>
  <c r="AY120" i="5"/>
  <c r="AX120" i="5"/>
  <c r="AW120" i="5"/>
  <c r="AV120" i="5"/>
  <c r="AU120" i="5"/>
  <c r="AT120" i="5"/>
  <c r="AS120" i="5"/>
  <c r="AR120" i="5"/>
  <c r="AQ120" i="5"/>
  <c r="AP120" i="5"/>
  <c r="AO120" i="5"/>
  <c r="AN120" i="5"/>
  <c r="AM120" i="5"/>
  <c r="AL120" i="5"/>
  <c r="AK120" i="5"/>
  <c r="AJ120" i="5"/>
  <c r="AI120" i="5"/>
  <c r="AH120" i="5"/>
  <c r="AG120" i="5"/>
  <c r="AF120" i="5"/>
  <c r="AE120" i="5"/>
  <c r="AD120" i="5"/>
  <c r="AC120" i="5"/>
  <c r="AB120" i="5"/>
  <c r="AA120" i="5"/>
  <c r="Z120" i="5"/>
  <c r="Y120" i="5"/>
  <c r="X120" i="5"/>
  <c r="W120" i="5"/>
  <c r="V120" i="5"/>
  <c r="U120" i="5"/>
  <c r="T120" i="5"/>
  <c r="S120" i="5"/>
  <c r="R120" i="5"/>
  <c r="Q120" i="5"/>
  <c r="P120" i="5"/>
  <c r="O120" i="5"/>
  <c r="N120" i="5"/>
  <c r="M120" i="5"/>
  <c r="L120" i="5"/>
  <c r="K120" i="5"/>
  <c r="J120" i="5"/>
  <c r="I120" i="5"/>
  <c r="H120" i="5"/>
  <c r="G120" i="5"/>
  <c r="F120" i="5"/>
  <c r="E120" i="5"/>
  <c r="D120" i="5"/>
  <c r="IB119" i="5"/>
  <c r="IA119" i="5"/>
  <c r="HZ119" i="5"/>
  <c r="HY119" i="5"/>
  <c r="HX119" i="5"/>
  <c r="HW119" i="5"/>
  <c r="HV119" i="5"/>
  <c r="HU119" i="5"/>
  <c r="HT119" i="5"/>
  <c r="HS119" i="5"/>
  <c r="HR119" i="5"/>
  <c r="HQ119" i="5"/>
  <c r="HP119" i="5"/>
  <c r="HO119" i="5"/>
  <c r="HN119" i="5"/>
  <c r="HM119" i="5"/>
  <c r="HL119" i="5"/>
  <c r="HK119" i="5"/>
  <c r="HJ119" i="5"/>
  <c r="HI119" i="5"/>
  <c r="HH119" i="5"/>
  <c r="HG119" i="5"/>
  <c r="HF119" i="5"/>
  <c r="HE119" i="5"/>
  <c r="HD119" i="5"/>
  <c r="HC119" i="5"/>
  <c r="HB119" i="5"/>
  <c r="HA119" i="5"/>
  <c r="GZ119" i="5"/>
  <c r="GY119" i="5"/>
  <c r="GX119" i="5"/>
  <c r="GW119" i="5"/>
  <c r="GV119" i="5"/>
  <c r="GU119" i="5"/>
  <c r="GT119" i="5"/>
  <c r="GS119" i="5"/>
  <c r="GR119" i="5"/>
  <c r="GQ119" i="5"/>
  <c r="GP119" i="5"/>
  <c r="GO119" i="5"/>
  <c r="GN119" i="5"/>
  <c r="GM119" i="5"/>
  <c r="GL119" i="5"/>
  <c r="GK119" i="5"/>
  <c r="GJ119" i="5"/>
  <c r="GI119" i="5"/>
  <c r="GH119" i="5"/>
  <c r="GG119" i="5"/>
  <c r="GF119" i="5"/>
  <c r="GE119" i="5"/>
  <c r="GD119" i="5"/>
  <c r="GC119" i="5"/>
  <c r="GB119" i="5"/>
  <c r="GA119" i="5"/>
  <c r="FZ119" i="5"/>
  <c r="FY119" i="5"/>
  <c r="FX119" i="5"/>
  <c r="FW119" i="5"/>
  <c r="FV119" i="5"/>
  <c r="FU119" i="5"/>
  <c r="FT119" i="5"/>
  <c r="FS119" i="5"/>
  <c r="FR119" i="5"/>
  <c r="FQ119" i="5"/>
  <c r="FP119" i="5"/>
  <c r="FO119" i="5"/>
  <c r="FN119" i="5"/>
  <c r="FM119" i="5"/>
  <c r="FL119" i="5"/>
  <c r="FK119" i="5"/>
  <c r="FJ119" i="5"/>
  <c r="FI119" i="5"/>
  <c r="FH119" i="5"/>
  <c r="FG119" i="5"/>
  <c r="FF119" i="5"/>
  <c r="FE119" i="5"/>
  <c r="FD119" i="5"/>
  <c r="FC119" i="5"/>
  <c r="FB119" i="5"/>
  <c r="FA119" i="5"/>
  <c r="EZ119" i="5"/>
  <c r="EY119" i="5"/>
  <c r="EX119" i="5"/>
  <c r="EW119" i="5"/>
  <c r="EV119" i="5"/>
  <c r="EU119" i="5"/>
  <c r="ET119" i="5"/>
  <c r="ES119" i="5"/>
  <c r="ER119" i="5"/>
  <c r="EQ119" i="5"/>
  <c r="EP119" i="5"/>
  <c r="EO119" i="5"/>
  <c r="EN119" i="5"/>
  <c r="EM119" i="5"/>
  <c r="EL119" i="5"/>
  <c r="EK119" i="5"/>
  <c r="EJ119" i="5"/>
  <c r="EI119" i="5"/>
  <c r="EH119" i="5"/>
  <c r="EG119" i="5"/>
  <c r="EF119" i="5"/>
  <c r="EE119" i="5"/>
  <c r="ED119" i="5"/>
  <c r="EC119" i="5"/>
  <c r="EB119" i="5"/>
  <c r="EA119" i="5"/>
  <c r="DZ119" i="5"/>
  <c r="DY119" i="5"/>
  <c r="DX119" i="5"/>
  <c r="DW119" i="5"/>
  <c r="DV119" i="5"/>
  <c r="DU119" i="5"/>
  <c r="DT119" i="5"/>
  <c r="DS119" i="5"/>
  <c r="DR119" i="5"/>
  <c r="DQ119" i="5"/>
  <c r="DP119" i="5"/>
  <c r="DO119" i="5"/>
  <c r="DN119" i="5"/>
  <c r="DM119" i="5"/>
  <c r="DL119" i="5"/>
  <c r="DK119" i="5"/>
  <c r="DJ119" i="5"/>
  <c r="DI119" i="5"/>
  <c r="DH119" i="5"/>
  <c r="DG119" i="5"/>
  <c r="DF119" i="5"/>
  <c r="DE119" i="5"/>
  <c r="DD119" i="5"/>
  <c r="DC119" i="5"/>
  <c r="DB119" i="5"/>
  <c r="DA119" i="5"/>
  <c r="CZ119" i="5"/>
  <c r="CY119" i="5"/>
  <c r="CX119" i="5"/>
  <c r="CW119" i="5"/>
  <c r="CV119" i="5"/>
  <c r="CU119" i="5"/>
  <c r="CT119" i="5"/>
  <c r="CS119" i="5"/>
  <c r="CR119" i="5"/>
  <c r="CQ119" i="5"/>
  <c r="CP119" i="5"/>
  <c r="CO119" i="5"/>
  <c r="CN119" i="5"/>
  <c r="CM119" i="5"/>
  <c r="CL119" i="5"/>
  <c r="CK119" i="5"/>
  <c r="CJ119" i="5"/>
  <c r="CI119" i="5"/>
  <c r="CH119" i="5"/>
  <c r="CG119" i="5"/>
  <c r="CF119" i="5"/>
  <c r="CE119" i="5"/>
  <c r="CD119" i="5"/>
  <c r="CC119" i="5"/>
  <c r="CB119" i="5"/>
  <c r="CA119" i="5"/>
  <c r="BZ119" i="5"/>
  <c r="BY119" i="5"/>
  <c r="BX119" i="5"/>
  <c r="BW119" i="5"/>
  <c r="BV119" i="5"/>
  <c r="BU119" i="5"/>
  <c r="BT119" i="5"/>
  <c r="BS119" i="5"/>
  <c r="BR119" i="5"/>
  <c r="BQ119" i="5"/>
  <c r="BP119" i="5"/>
  <c r="BO119" i="5"/>
  <c r="BN119" i="5"/>
  <c r="BM119" i="5"/>
  <c r="BL119" i="5"/>
  <c r="BK119" i="5"/>
  <c r="BJ119" i="5"/>
  <c r="BI119" i="5"/>
  <c r="BH119" i="5"/>
  <c r="BG119" i="5"/>
  <c r="BF119" i="5"/>
  <c r="BE119" i="5"/>
  <c r="BD119" i="5"/>
  <c r="BC119" i="5"/>
  <c r="BB119" i="5"/>
  <c r="BA119" i="5"/>
  <c r="AZ119" i="5"/>
  <c r="AY119" i="5"/>
  <c r="AX119" i="5"/>
  <c r="AW119" i="5"/>
  <c r="AV119" i="5"/>
  <c r="AU119" i="5"/>
  <c r="AT119" i="5"/>
  <c r="AS119" i="5"/>
  <c r="AR119" i="5"/>
  <c r="AQ119" i="5"/>
  <c r="AP119" i="5"/>
  <c r="AO119" i="5"/>
  <c r="AN119" i="5"/>
  <c r="AM119" i="5"/>
  <c r="AL119" i="5"/>
  <c r="AK119" i="5"/>
  <c r="AJ119" i="5"/>
  <c r="AI119" i="5"/>
  <c r="AH119" i="5"/>
  <c r="AG119" i="5"/>
  <c r="AF119" i="5"/>
  <c r="AE119" i="5"/>
  <c r="AD119" i="5"/>
  <c r="AC119" i="5"/>
  <c r="AB119" i="5"/>
  <c r="AA119" i="5"/>
  <c r="Z119" i="5"/>
  <c r="Y119" i="5"/>
  <c r="X119" i="5"/>
  <c r="W119" i="5"/>
  <c r="V119" i="5"/>
  <c r="U119" i="5"/>
  <c r="T119" i="5"/>
  <c r="S119" i="5"/>
  <c r="R119" i="5"/>
  <c r="Q119" i="5"/>
  <c r="P119" i="5"/>
  <c r="O119" i="5"/>
  <c r="N119" i="5"/>
  <c r="M119" i="5"/>
  <c r="L119" i="5"/>
  <c r="K119" i="5"/>
  <c r="J119" i="5"/>
  <c r="I119" i="5"/>
  <c r="H119" i="5"/>
  <c r="G119" i="5"/>
  <c r="F119" i="5"/>
  <c r="E119" i="5"/>
  <c r="D119" i="5"/>
  <c r="IB114" i="5"/>
  <c r="IA114" i="5"/>
  <c r="HZ114" i="5"/>
  <c r="HY114" i="5"/>
  <c r="HX114" i="5"/>
  <c r="HW114" i="5"/>
  <c r="HV114" i="5"/>
  <c r="HU114" i="5"/>
  <c r="HT114" i="5"/>
  <c r="HS114" i="5"/>
  <c r="HR114" i="5"/>
  <c r="HQ114" i="5"/>
  <c r="HP114" i="5"/>
  <c r="HO114" i="5"/>
  <c r="HN114" i="5"/>
  <c r="HM114" i="5"/>
  <c r="HL114" i="5"/>
  <c r="HK114" i="5"/>
  <c r="HJ114" i="5"/>
  <c r="HI114" i="5"/>
  <c r="HH114" i="5"/>
  <c r="HG114" i="5"/>
  <c r="HF114" i="5"/>
  <c r="HE114" i="5"/>
  <c r="HD114" i="5"/>
  <c r="HC114" i="5"/>
  <c r="HB114" i="5"/>
  <c r="HA114" i="5"/>
  <c r="GZ114" i="5"/>
  <c r="GY114" i="5"/>
  <c r="GX114" i="5"/>
  <c r="GW114" i="5"/>
  <c r="GV114" i="5"/>
  <c r="GU114" i="5"/>
  <c r="GT114" i="5"/>
  <c r="GS114" i="5"/>
  <c r="GR114" i="5"/>
  <c r="GQ114" i="5"/>
  <c r="GP114" i="5"/>
  <c r="GO114" i="5"/>
  <c r="GN114" i="5"/>
  <c r="GM114" i="5"/>
  <c r="GL114" i="5"/>
  <c r="GK114" i="5"/>
  <c r="GJ114" i="5"/>
  <c r="GI114" i="5"/>
  <c r="GH114" i="5"/>
  <c r="GG114" i="5"/>
  <c r="GF114" i="5"/>
  <c r="GE114" i="5"/>
  <c r="GD114" i="5"/>
  <c r="GC114" i="5"/>
  <c r="GB114" i="5"/>
  <c r="GA114" i="5"/>
  <c r="FZ114" i="5"/>
  <c r="FY114" i="5"/>
  <c r="FX114" i="5"/>
  <c r="FW114" i="5"/>
  <c r="FV114" i="5"/>
  <c r="FU114" i="5"/>
  <c r="FT114" i="5"/>
  <c r="FS114" i="5"/>
  <c r="FR114" i="5"/>
  <c r="FQ114" i="5"/>
  <c r="FP114" i="5"/>
  <c r="FO114" i="5"/>
  <c r="FN114" i="5"/>
  <c r="FM114" i="5"/>
  <c r="FL114" i="5"/>
  <c r="FK114" i="5"/>
  <c r="FJ114" i="5"/>
  <c r="FI114" i="5"/>
  <c r="FH114" i="5"/>
  <c r="FG114" i="5"/>
  <c r="FF114" i="5"/>
  <c r="FE114" i="5"/>
  <c r="FD114" i="5"/>
  <c r="FC114" i="5"/>
  <c r="FB114" i="5"/>
  <c r="FA114" i="5"/>
  <c r="EZ114" i="5"/>
  <c r="EY114" i="5"/>
  <c r="EX114" i="5"/>
  <c r="EW114" i="5"/>
  <c r="EV114" i="5"/>
  <c r="EU114" i="5"/>
  <c r="ET114" i="5"/>
  <c r="ES114" i="5"/>
  <c r="ER114" i="5"/>
  <c r="EQ114" i="5"/>
  <c r="EP114" i="5"/>
  <c r="EO114" i="5"/>
  <c r="EN114" i="5"/>
  <c r="EM114" i="5"/>
  <c r="EL114" i="5"/>
  <c r="EK114" i="5"/>
  <c r="EJ114" i="5"/>
  <c r="EI114" i="5"/>
  <c r="EH114" i="5"/>
  <c r="EG114" i="5"/>
  <c r="EF114" i="5"/>
  <c r="EE114" i="5"/>
  <c r="ED114" i="5"/>
  <c r="EC114" i="5"/>
  <c r="EB114" i="5"/>
  <c r="EA114" i="5"/>
  <c r="DZ114" i="5"/>
  <c r="DY114" i="5"/>
  <c r="DX114" i="5"/>
  <c r="DW114" i="5"/>
  <c r="DV114" i="5"/>
  <c r="DU114" i="5"/>
  <c r="DT114" i="5"/>
  <c r="DS114" i="5"/>
  <c r="DR114" i="5"/>
  <c r="DQ114" i="5"/>
  <c r="DP114" i="5"/>
  <c r="DO114" i="5"/>
  <c r="DN114" i="5"/>
  <c r="DM114" i="5"/>
  <c r="DL114" i="5"/>
  <c r="DK114" i="5"/>
  <c r="DJ114" i="5"/>
  <c r="DI114" i="5"/>
  <c r="DH114" i="5"/>
  <c r="DG114" i="5"/>
  <c r="DF114" i="5"/>
  <c r="DE114" i="5"/>
  <c r="DD114" i="5"/>
  <c r="DC114" i="5"/>
  <c r="DB114" i="5"/>
  <c r="DA114" i="5"/>
  <c r="CZ114" i="5"/>
  <c r="CY114" i="5"/>
  <c r="CX114" i="5"/>
  <c r="CW114" i="5"/>
  <c r="CV114" i="5"/>
  <c r="CU114" i="5"/>
  <c r="CT114" i="5"/>
  <c r="CS114" i="5"/>
  <c r="CR114" i="5"/>
  <c r="CQ114" i="5"/>
  <c r="CP114" i="5"/>
  <c r="CO114" i="5"/>
  <c r="CN114" i="5"/>
  <c r="CM114" i="5"/>
  <c r="CL114" i="5"/>
  <c r="CK114" i="5"/>
  <c r="CJ114" i="5"/>
  <c r="CI114" i="5"/>
  <c r="CH114" i="5"/>
  <c r="CG114" i="5"/>
  <c r="CF114" i="5"/>
  <c r="CE114" i="5"/>
  <c r="CD114" i="5"/>
  <c r="CC114" i="5"/>
  <c r="CB114" i="5"/>
  <c r="CA114" i="5"/>
  <c r="BZ114" i="5"/>
  <c r="BY114" i="5"/>
  <c r="BX114" i="5"/>
  <c r="BW114" i="5"/>
  <c r="BV114" i="5"/>
  <c r="BU114" i="5"/>
  <c r="BT114" i="5"/>
  <c r="BS114" i="5"/>
  <c r="BR114" i="5"/>
  <c r="BQ114" i="5"/>
  <c r="BP114" i="5"/>
  <c r="BO114" i="5"/>
  <c r="BN114" i="5"/>
  <c r="BM114" i="5"/>
  <c r="BL114" i="5"/>
  <c r="BK114" i="5"/>
  <c r="BJ114" i="5"/>
  <c r="BI114" i="5"/>
  <c r="BH114" i="5"/>
  <c r="BG114" i="5"/>
  <c r="BF114" i="5"/>
  <c r="BE114" i="5"/>
  <c r="BD114" i="5"/>
  <c r="BC114" i="5"/>
  <c r="BB114" i="5"/>
  <c r="BA114" i="5"/>
  <c r="AZ114" i="5"/>
  <c r="AY114" i="5"/>
  <c r="AX114" i="5"/>
  <c r="AW114" i="5"/>
  <c r="AV114" i="5"/>
  <c r="AU114" i="5"/>
  <c r="AT114" i="5"/>
  <c r="AS114" i="5"/>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R114" i="5"/>
  <c r="Q114" i="5"/>
  <c r="P114" i="5"/>
  <c r="O114" i="5"/>
  <c r="N114" i="5"/>
  <c r="M114" i="5"/>
  <c r="L114" i="5"/>
  <c r="K114" i="5"/>
  <c r="J114" i="5"/>
  <c r="I114" i="5"/>
  <c r="H114" i="5"/>
  <c r="G114" i="5"/>
  <c r="F114" i="5"/>
  <c r="E114" i="5"/>
  <c r="D114" i="5"/>
  <c r="IB113" i="5"/>
  <c r="IA113" i="5"/>
  <c r="HZ113" i="5"/>
  <c r="HY113" i="5"/>
  <c r="HX113" i="5"/>
  <c r="HW113" i="5"/>
  <c r="HV113" i="5"/>
  <c r="HU113" i="5"/>
  <c r="HT113" i="5"/>
  <c r="HS113" i="5"/>
  <c r="HR113" i="5"/>
  <c r="HQ113" i="5"/>
  <c r="HP113" i="5"/>
  <c r="HO113" i="5"/>
  <c r="HN113" i="5"/>
  <c r="HM113" i="5"/>
  <c r="HL113" i="5"/>
  <c r="HK113" i="5"/>
  <c r="HJ113" i="5"/>
  <c r="HI113" i="5"/>
  <c r="HH113" i="5"/>
  <c r="HG113" i="5"/>
  <c r="HF113" i="5"/>
  <c r="HE113" i="5"/>
  <c r="HD113" i="5"/>
  <c r="HC113" i="5"/>
  <c r="HB113" i="5"/>
  <c r="HA113" i="5"/>
  <c r="GZ113" i="5"/>
  <c r="GY113" i="5"/>
  <c r="GX113" i="5"/>
  <c r="GW113" i="5"/>
  <c r="GV113" i="5"/>
  <c r="GU113" i="5"/>
  <c r="GT113" i="5"/>
  <c r="GS113" i="5"/>
  <c r="GR113" i="5"/>
  <c r="GQ113" i="5"/>
  <c r="GP113" i="5"/>
  <c r="GO113" i="5"/>
  <c r="GN113" i="5"/>
  <c r="GM113" i="5"/>
  <c r="GL113" i="5"/>
  <c r="GK113" i="5"/>
  <c r="GJ113" i="5"/>
  <c r="GI113" i="5"/>
  <c r="GH113" i="5"/>
  <c r="GG113" i="5"/>
  <c r="GF113" i="5"/>
  <c r="GE113" i="5"/>
  <c r="GD113" i="5"/>
  <c r="GC113" i="5"/>
  <c r="GB113" i="5"/>
  <c r="GA113" i="5"/>
  <c r="FZ113" i="5"/>
  <c r="FY113" i="5"/>
  <c r="FX113" i="5"/>
  <c r="FW113" i="5"/>
  <c r="FV113" i="5"/>
  <c r="FU113" i="5"/>
  <c r="FT113" i="5"/>
  <c r="FS113" i="5"/>
  <c r="FR113" i="5"/>
  <c r="FQ113" i="5"/>
  <c r="FP113" i="5"/>
  <c r="FO113" i="5"/>
  <c r="FN113" i="5"/>
  <c r="FM113" i="5"/>
  <c r="FL113" i="5"/>
  <c r="FK113" i="5"/>
  <c r="FJ113" i="5"/>
  <c r="FI113" i="5"/>
  <c r="FH113" i="5"/>
  <c r="FG113" i="5"/>
  <c r="FF113" i="5"/>
  <c r="FE113" i="5"/>
  <c r="FD113" i="5"/>
  <c r="FC113" i="5"/>
  <c r="FB113" i="5"/>
  <c r="FA113" i="5"/>
  <c r="EZ113" i="5"/>
  <c r="EY113" i="5"/>
  <c r="EX113" i="5"/>
  <c r="EW113" i="5"/>
  <c r="EV113" i="5"/>
  <c r="EU113" i="5"/>
  <c r="ET113" i="5"/>
  <c r="ES113" i="5"/>
  <c r="ER113" i="5"/>
  <c r="EQ113" i="5"/>
  <c r="EP113" i="5"/>
  <c r="EO113" i="5"/>
  <c r="EN113" i="5"/>
  <c r="EM113" i="5"/>
  <c r="EL113" i="5"/>
  <c r="EK113" i="5"/>
  <c r="EJ113" i="5"/>
  <c r="EI113" i="5"/>
  <c r="EH113" i="5"/>
  <c r="EG113" i="5"/>
  <c r="EF113" i="5"/>
  <c r="EE113" i="5"/>
  <c r="ED113" i="5"/>
  <c r="EC113" i="5"/>
  <c r="EB113" i="5"/>
  <c r="EA113" i="5"/>
  <c r="DZ113" i="5"/>
  <c r="DY113" i="5"/>
  <c r="DX113" i="5"/>
  <c r="DW113" i="5"/>
  <c r="DV113" i="5"/>
  <c r="DU113" i="5"/>
  <c r="DT113" i="5"/>
  <c r="DS113" i="5"/>
  <c r="DR113" i="5"/>
  <c r="DQ113" i="5"/>
  <c r="DP113" i="5"/>
  <c r="DO113" i="5"/>
  <c r="DN113" i="5"/>
  <c r="DM113" i="5"/>
  <c r="DL113" i="5"/>
  <c r="DK113" i="5"/>
  <c r="DJ113" i="5"/>
  <c r="DI113" i="5"/>
  <c r="DH113" i="5"/>
  <c r="DG113" i="5"/>
  <c r="DF113" i="5"/>
  <c r="DE113" i="5"/>
  <c r="DD113" i="5"/>
  <c r="DC113" i="5"/>
  <c r="DB113" i="5"/>
  <c r="DA113" i="5"/>
  <c r="CZ113" i="5"/>
  <c r="CY113" i="5"/>
  <c r="CX113" i="5"/>
  <c r="CW113" i="5"/>
  <c r="CV113" i="5"/>
  <c r="CU113" i="5"/>
  <c r="CT113" i="5"/>
  <c r="CS113" i="5"/>
  <c r="CR113" i="5"/>
  <c r="CQ113" i="5"/>
  <c r="CP113" i="5"/>
  <c r="CO113" i="5"/>
  <c r="CN113" i="5"/>
  <c r="CM113" i="5"/>
  <c r="CL113" i="5"/>
  <c r="CK113" i="5"/>
  <c r="CJ113" i="5"/>
  <c r="CI113" i="5"/>
  <c r="CH113" i="5"/>
  <c r="CG113" i="5"/>
  <c r="CF113" i="5"/>
  <c r="CE113" i="5"/>
  <c r="CD113" i="5"/>
  <c r="CC113" i="5"/>
  <c r="CB113" i="5"/>
  <c r="CA113" i="5"/>
  <c r="BZ113" i="5"/>
  <c r="BY113" i="5"/>
  <c r="BX113" i="5"/>
  <c r="BW113" i="5"/>
  <c r="BV113" i="5"/>
  <c r="BU113" i="5"/>
  <c r="BT113" i="5"/>
  <c r="BS113" i="5"/>
  <c r="BR113" i="5"/>
  <c r="BQ113" i="5"/>
  <c r="BP113" i="5"/>
  <c r="BO113" i="5"/>
  <c r="BN113" i="5"/>
  <c r="BM113" i="5"/>
  <c r="BL113" i="5"/>
  <c r="BK113" i="5"/>
  <c r="BJ113" i="5"/>
  <c r="BI113" i="5"/>
  <c r="BH113" i="5"/>
  <c r="BG113" i="5"/>
  <c r="BF113" i="5"/>
  <c r="BE113" i="5"/>
  <c r="BD113" i="5"/>
  <c r="BC113" i="5"/>
  <c r="BB113" i="5"/>
  <c r="BA113" i="5"/>
  <c r="AZ113" i="5"/>
  <c r="AY113" i="5"/>
  <c r="AX113" i="5"/>
  <c r="AW113" i="5"/>
  <c r="AV113" i="5"/>
  <c r="AU113" i="5"/>
  <c r="AT113" i="5"/>
  <c r="AS113" i="5"/>
  <c r="AR113" i="5"/>
  <c r="AQ113" i="5"/>
  <c r="AP113" i="5"/>
  <c r="AO113" i="5"/>
  <c r="AN113" i="5"/>
  <c r="AM113" i="5"/>
  <c r="AL113" i="5"/>
  <c r="AK113" i="5"/>
  <c r="AJ113" i="5"/>
  <c r="AI113" i="5"/>
  <c r="AH113" i="5"/>
  <c r="AG113" i="5"/>
  <c r="AF113" i="5"/>
  <c r="AE113" i="5"/>
  <c r="AD113" i="5"/>
  <c r="AC113" i="5"/>
  <c r="AB113" i="5"/>
  <c r="AA113" i="5"/>
  <c r="Z113" i="5"/>
  <c r="Y113" i="5"/>
  <c r="X113" i="5"/>
  <c r="W113" i="5"/>
  <c r="V113" i="5"/>
  <c r="U113" i="5"/>
  <c r="T113" i="5"/>
  <c r="S113" i="5"/>
  <c r="R113" i="5"/>
  <c r="Q113" i="5"/>
  <c r="P113" i="5"/>
  <c r="O113" i="5"/>
  <c r="N113" i="5"/>
  <c r="M113" i="5"/>
  <c r="L113" i="5"/>
  <c r="K113" i="5"/>
  <c r="J113" i="5"/>
  <c r="I113" i="5"/>
  <c r="H113" i="5"/>
  <c r="G113" i="5"/>
  <c r="F113" i="5"/>
  <c r="E113" i="5"/>
  <c r="D113" i="5"/>
  <c r="IB108" i="5"/>
  <c r="IA108" i="5"/>
  <c r="HZ108" i="5"/>
  <c r="HY108" i="5"/>
  <c r="HX108" i="5"/>
  <c r="HX127" i="5" s="1"/>
  <c r="HX130" i="5" s="1"/>
  <c r="HW108" i="5"/>
  <c r="HW127" i="5" s="1"/>
  <c r="HW130" i="5" s="1"/>
  <c r="HV108" i="5"/>
  <c r="HU108" i="5"/>
  <c r="HT108" i="5"/>
  <c r="HS108" i="5"/>
  <c r="HR108" i="5"/>
  <c r="HQ108" i="5"/>
  <c r="HP108" i="5"/>
  <c r="HP127" i="5" s="1"/>
  <c r="HP130" i="5" s="1"/>
  <c r="HO108" i="5"/>
  <c r="HO127" i="5" s="1"/>
  <c r="HO130" i="5" s="1"/>
  <c r="HN108" i="5"/>
  <c r="HM108" i="5"/>
  <c r="HL108" i="5"/>
  <c r="HK108" i="5"/>
  <c r="HJ108" i="5"/>
  <c r="HI108" i="5"/>
  <c r="HH108" i="5"/>
  <c r="HH127" i="5" s="1"/>
  <c r="HH130" i="5" s="1"/>
  <c r="HG108" i="5"/>
  <c r="HG127" i="5" s="1"/>
  <c r="HG130" i="5" s="1"/>
  <c r="HF108" i="5"/>
  <c r="HE108" i="5"/>
  <c r="HD108" i="5"/>
  <c r="HC108" i="5"/>
  <c r="HB108" i="5"/>
  <c r="HA108" i="5"/>
  <c r="GZ108" i="5"/>
  <c r="GZ127" i="5" s="1"/>
  <c r="GZ130" i="5" s="1"/>
  <c r="GY108" i="5"/>
  <c r="GY127" i="5" s="1"/>
  <c r="GY130" i="5" s="1"/>
  <c r="GX108" i="5"/>
  <c r="GW108" i="5"/>
  <c r="GV108" i="5"/>
  <c r="GU108" i="5"/>
  <c r="GT108" i="5"/>
  <c r="GS108" i="5"/>
  <c r="GR108" i="5"/>
  <c r="GR127" i="5" s="1"/>
  <c r="GR130" i="5" s="1"/>
  <c r="GQ108" i="5"/>
  <c r="GQ127" i="5" s="1"/>
  <c r="GQ130" i="5" s="1"/>
  <c r="GP108" i="5"/>
  <c r="GO108" i="5"/>
  <c r="GN108" i="5"/>
  <c r="GM108" i="5"/>
  <c r="GL108" i="5"/>
  <c r="GK108" i="5"/>
  <c r="GJ108" i="5"/>
  <c r="GJ127" i="5" s="1"/>
  <c r="GJ130" i="5" s="1"/>
  <c r="GI108" i="5"/>
  <c r="GI127" i="5" s="1"/>
  <c r="GI130" i="5" s="1"/>
  <c r="GH108" i="5"/>
  <c r="GG108" i="5"/>
  <c r="GF108" i="5"/>
  <c r="GE108" i="5"/>
  <c r="GD108" i="5"/>
  <c r="GC108" i="5"/>
  <c r="GB108" i="5"/>
  <c r="GB127" i="5" s="1"/>
  <c r="GB130" i="5" s="1"/>
  <c r="GA108" i="5"/>
  <c r="GA127" i="5" s="1"/>
  <c r="GA130" i="5" s="1"/>
  <c r="FZ108" i="5"/>
  <c r="FY108" i="5"/>
  <c r="FX108" i="5"/>
  <c r="FW108" i="5"/>
  <c r="FV108" i="5"/>
  <c r="FU108" i="5"/>
  <c r="FT108" i="5"/>
  <c r="FT127" i="5" s="1"/>
  <c r="FT130" i="5" s="1"/>
  <c r="FS108" i="5"/>
  <c r="FS127" i="5" s="1"/>
  <c r="FS130" i="5" s="1"/>
  <c r="FR108" i="5"/>
  <c r="FQ108" i="5"/>
  <c r="FP108" i="5"/>
  <c r="FO108" i="5"/>
  <c r="FN108" i="5"/>
  <c r="FM108" i="5"/>
  <c r="FL108" i="5"/>
  <c r="FL127" i="5" s="1"/>
  <c r="FL130" i="5" s="1"/>
  <c r="FK108" i="5"/>
  <c r="FK127" i="5" s="1"/>
  <c r="FK130" i="5" s="1"/>
  <c r="FJ108" i="5"/>
  <c r="FI108" i="5"/>
  <c r="FH108" i="5"/>
  <c r="FG108" i="5"/>
  <c r="FF108" i="5"/>
  <c r="FE108" i="5"/>
  <c r="FD108" i="5"/>
  <c r="FD127" i="5" s="1"/>
  <c r="FD130" i="5" s="1"/>
  <c r="FC108" i="5"/>
  <c r="FC127" i="5" s="1"/>
  <c r="FC130" i="5" s="1"/>
  <c r="FB108" i="5"/>
  <c r="FA108" i="5"/>
  <c r="EZ108" i="5"/>
  <c r="EY108" i="5"/>
  <c r="EX108" i="5"/>
  <c r="EW108" i="5"/>
  <c r="EV108" i="5"/>
  <c r="EV127" i="5" s="1"/>
  <c r="EV130" i="5" s="1"/>
  <c r="EU108" i="5"/>
  <c r="EU127" i="5" s="1"/>
  <c r="EU130" i="5" s="1"/>
  <c r="ET108" i="5"/>
  <c r="ES108" i="5"/>
  <c r="ER108" i="5"/>
  <c r="EQ108" i="5"/>
  <c r="EP108" i="5"/>
  <c r="EO108" i="5"/>
  <c r="EN108" i="5"/>
  <c r="EN127" i="5" s="1"/>
  <c r="EN130" i="5" s="1"/>
  <c r="EM108" i="5"/>
  <c r="EM127" i="5" s="1"/>
  <c r="EM130" i="5" s="1"/>
  <c r="EL108" i="5"/>
  <c r="EK108" i="5"/>
  <c r="EJ108" i="5"/>
  <c r="EI108" i="5"/>
  <c r="EH108" i="5"/>
  <c r="EG108" i="5"/>
  <c r="EF108" i="5"/>
  <c r="EF127" i="5" s="1"/>
  <c r="EF130" i="5" s="1"/>
  <c r="EE108" i="5"/>
  <c r="EE127" i="5" s="1"/>
  <c r="EE130" i="5" s="1"/>
  <c r="ED108" i="5"/>
  <c r="EC108" i="5"/>
  <c r="EB108" i="5"/>
  <c r="EA108" i="5"/>
  <c r="DZ108" i="5"/>
  <c r="DY108" i="5"/>
  <c r="DX108" i="5"/>
  <c r="DX127" i="5" s="1"/>
  <c r="DX130" i="5" s="1"/>
  <c r="DW108" i="5"/>
  <c r="DW127" i="5" s="1"/>
  <c r="DW130" i="5" s="1"/>
  <c r="DV108" i="5"/>
  <c r="DU108" i="5"/>
  <c r="DT108" i="5"/>
  <c r="DS108" i="5"/>
  <c r="DR108" i="5"/>
  <c r="DQ108" i="5"/>
  <c r="DP108" i="5"/>
  <c r="DP127" i="5" s="1"/>
  <c r="DP130" i="5" s="1"/>
  <c r="DO108" i="5"/>
  <c r="DO127" i="5" s="1"/>
  <c r="DO130" i="5" s="1"/>
  <c r="DN108" i="5"/>
  <c r="DM108" i="5"/>
  <c r="DL108" i="5"/>
  <c r="DK108" i="5"/>
  <c r="DJ108" i="5"/>
  <c r="DI108" i="5"/>
  <c r="DH108" i="5"/>
  <c r="DH127" i="5" s="1"/>
  <c r="DH130" i="5" s="1"/>
  <c r="DG108" i="5"/>
  <c r="DG127" i="5" s="1"/>
  <c r="DG130" i="5" s="1"/>
  <c r="DF108" i="5"/>
  <c r="DE108" i="5"/>
  <c r="DD108" i="5"/>
  <c r="DC108" i="5"/>
  <c r="DB108" i="5"/>
  <c r="DA108" i="5"/>
  <c r="CZ108" i="5"/>
  <c r="CZ127" i="5" s="1"/>
  <c r="CZ130" i="5" s="1"/>
  <c r="CY108" i="5"/>
  <c r="CY127" i="5" s="1"/>
  <c r="CY130" i="5" s="1"/>
  <c r="CX108" i="5"/>
  <c r="CW108" i="5"/>
  <c r="CV108" i="5"/>
  <c r="CU108" i="5"/>
  <c r="CT108" i="5"/>
  <c r="CS108" i="5"/>
  <c r="CR108" i="5"/>
  <c r="CR127" i="5" s="1"/>
  <c r="CR130" i="5" s="1"/>
  <c r="CQ108" i="5"/>
  <c r="CQ127" i="5" s="1"/>
  <c r="CQ130" i="5" s="1"/>
  <c r="CP108" i="5"/>
  <c r="CO108" i="5"/>
  <c r="CN108" i="5"/>
  <c r="CM108" i="5"/>
  <c r="CL108" i="5"/>
  <c r="CK108" i="5"/>
  <c r="CJ108" i="5"/>
  <c r="CJ127" i="5" s="1"/>
  <c r="CJ130" i="5" s="1"/>
  <c r="CI108" i="5"/>
  <c r="CI127" i="5" s="1"/>
  <c r="CI130" i="5" s="1"/>
  <c r="CH108" i="5"/>
  <c r="CG108" i="5"/>
  <c r="CF108" i="5"/>
  <c r="CE108" i="5"/>
  <c r="CD108" i="5"/>
  <c r="CC108" i="5"/>
  <c r="CB108" i="5"/>
  <c r="CB127" i="5" s="1"/>
  <c r="CB130" i="5" s="1"/>
  <c r="CA108" i="5"/>
  <c r="CA127" i="5" s="1"/>
  <c r="CA130" i="5" s="1"/>
  <c r="BZ108" i="5"/>
  <c r="BY108" i="5"/>
  <c r="BX108" i="5"/>
  <c r="BW108" i="5"/>
  <c r="BV108" i="5"/>
  <c r="BU108" i="5"/>
  <c r="BT108" i="5"/>
  <c r="BT127" i="5" s="1"/>
  <c r="BT130" i="5" s="1"/>
  <c r="BS108" i="5"/>
  <c r="BS127" i="5" s="1"/>
  <c r="BS130" i="5" s="1"/>
  <c r="BR108" i="5"/>
  <c r="BQ108" i="5"/>
  <c r="BP108" i="5"/>
  <c r="BO108" i="5"/>
  <c r="BN108" i="5"/>
  <c r="BM108" i="5"/>
  <c r="BL108" i="5"/>
  <c r="BL127" i="5" s="1"/>
  <c r="BL130" i="5" s="1"/>
  <c r="BK108" i="5"/>
  <c r="BK127" i="5" s="1"/>
  <c r="BK130" i="5" s="1"/>
  <c r="BJ108" i="5"/>
  <c r="BI108" i="5"/>
  <c r="BH108" i="5"/>
  <c r="BG108" i="5"/>
  <c r="BF108" i="5"/>
  <c r="BE108" i="5"/>
  <c r="BD108" i="5"/>
  <c r="BD127" i="5" s="1"/>
  <c r="BD130" i="5" s="1"/>
  <c r="BC108" i="5"/>
  <c r="BC127" i="5" s="1"/>
  <c r="BC130" i="5" s="1"/>
  <c r="BB108" i="5"/>
  <c r="BA108" i="5"/>
  <c r="AZ108" i="5"/>
  <c r="AY108" i="5"/>
  <c r="AX108" i="5"/>
  <c r="AW108" i="5"/>
  <c r="AV108" i="5"/>
  <c r="AV127" i="5" s="1"/>
  <c r="AV130" i="5" s="1"/>
  <c r="AU108" i="5"/>
  <c r="AU127" i="5" s="1"/>
  <c r="AU130" i="5" s="1"/>
  <c r="AT108" i="5"/>
  <c r="AS108" i="5"/>
  <c r="AR108" i="5"/>
  <c r="AQ108" i="5"/>
  <c r="AP108" i="5"/>
  <c r="AO108" i="5"/>
  <c r="AN108" i="5"/>
  <c r="AN127" i="5" s="1"/>
  <c r="AN130" i="5" s="1"/>
  <c r="AM108" i="5"/>
  <c r="AM127" i="5" s="1"/>
  <c r="AM130" i="5" s="1"/>
  <c r="AL108" i="5"/>
  <c r="AK108" i="5"/>
  <c r="AJ108" i="5"/>
  <c r="AI108" i="5"/>
  <c r="AH108" i="5"/>
  <c r="AG108" i="5"/>
  <c r="AF108" i="5"/>
  <c r="AF127" i="5" s="1"/>
  <c r="AF130" i="5" s="1"/>
  <c r="AE108" i="5"/>
  <c r="AE127" i="5" s="1"/>
  <c r="AE130" i="5" s="1"/>
  <c r="AD108" i="5"/>
  <c r="AC108" i="5"/>
  <c r="AB108" i="5"/>
  <c r="AA108" i="5"/>
  <c r="Z108" i="5"/>
  <c r="Y108" i="5"/>
  <c r="X108" i="5"/>
  <c r="X127" i="5" s="1"/>
  <c r="X130" i="5" s="1"/>
  <c r="W108" i="5"/>
  <c r="W127" i="5" s="1"/>
  <c r="W130" i="5" s="1"/>
  <c r="V108" i="5"/>
  <c r="U108" i="5"/>
  <c r="T108" i="5"/>
  <c r="T127" i="5" s="1"/>
  <c r="T130" i="5" s="1"/>
  <c r="S108" i="5"/>
  <c r="S127" i="5" s="1"/>
  <c r="S130" i="5" s="1"/>
  <c r="R108" i="5"/>
  <c r="Q108" i="5"/>
  <c r="P108" i="5"/>
  <c r="P127" i="5" s="1"/>
  <c r="P130" i="5" s="1"/>
  <c r="O108" i="5"/>
  <c r="O127" i="5" s="1"/>
  <c r="O130" i="5" s="1"/>
  <c r="N108" i="5"/>
  <c r="M108" i="5"/>
  <c r="L108" i="5"/>
  <c r="L127" i="5" s="1"/>
  <c r="L130" i="5" s="1"/>
  <c r="K108" i="5"/>
  <c r="K127" i="5" s="1"/>
  <c r="K130" i="5" s="1"/>
  <c r="J108" i="5"/>
  <c r="I108" i="5"/>
  <c r="H108" i="5"/>
  <c r="H127" i="5" s="1"/>
  <c r="H130" i="5" s="1"/>
  <c r="G108" i="5"/>
  <c r="G127" i="5" s="1"/>
  <c r="G130" i="5" s="1"/>
  <c r="F108" i="5"/>
  <c r="E108" i="5"/>
  <c r="D108" i="5"/>
  <c r="D127" i="5" s="1"/>
  <c r="D130" i="5" s="1"/>
  <c r="IA105" i="5"/>
  <c r="IA107" i="5" s="1"/>
  <c r="HZ105" i="5"/>
  <c r="HZ107" i="5" s="1"/>
  <c r="GT105" i="5"/>
  <c r="GT107" i="5" s="1"/>
  <c r="FO105" i="5"/>
  <c r="FO107" i="5" s="1"/>
  <c r="FN105" i="5"/>
  <c r="FN107" i="5" s="1"/>
  <c r="EH105" i="5"/>
  <c r="EH107" i="5" s="1"/>
  <c r="DC105" i="5"/>
  <c r="DC107" i="5" s="1"/>
  <c r="DB105" i="5"/>
  <c r="DB107" i="5" s="1"/>
  <c r="BV105" i="5"/>
  <c r="BV107" i="5" s="1"/>
  <c r="AQ105" i="5"/>
  <c r="AQ107" i="5" s="1"/>
  <c r="AP105" i="5"/>
  <c r="AP107" i="5" s="1"/>
  <c r="J105" i="5"/>
  <c r="J107" i="5" s="1"/>
  <c r="IB103" i="5"/>
  <c r="IA103" i="5"/>
  <c r="HZ103" i="5"/>
  <c r="HY103" i="5"/>
  <c r="HX103" i="5"/>
  <c r="HW103" i="5"/>
  <c r="HV103" i="5"/>
  <c r="HU103" i="5"/>
  <c r="HT103" i="5"/>
  <c r="HS103" i="5"/>
  <c r="HR103" i="5"/>
  <c r="HQ103" i="5"/>
  <c r="HP103" i="5"/>
  <c r="HO103" i="5"/>
  <c r="HN103" i="5"/>
  <c r="HM103" i="5"/>
  <c r="HL103" i="5"/>
  <c r="HK103" i="5"/>
  <c r="HJ103" i="5"/>
  <c r="HI103" i="5"/>
  <c r="HH103" i="5"/>
  <c r="HG103" i="5"/>
  <c r="HF103" i="5"/>
  <c r="HE103" i="5"/>
  <c r="HD103" i="5"/>
  <c r="HC103" i="5"/>
  <c r="HB103" i="5"/>
  <c r="HA103" i="5"/>
  <c r="GZ103" i="5"/>
  <c r="GY103" i="5"/>
  <c r="GX103" i="5"/>
  <c r="GW103" i="5"/>
  <c r="GV103" i="5"/>
  <c r="GU103" i="5"/>
  <c r="GT103" i="5"/>
  <c r="GS103" i="5"/>
  <c r="GR103" i="5"/>
  <c r="GQ103" i="5"/>
  <c r="GP103" i="5"/>
  <c r="GO103" i="5"/>
  <c r="GN103" i="5"/>
  <c r="GM103" i="5"/>
  <c r="GL103" i="5"/>
  <c r="GK103" i="5"/>
  <c r="GJ103" i="5"/>
  <c r="GI103" i="5"/>
  <c r="GH103" i="5"/>
  <c r="GG103" i="5"/>
  <c r="GF103" i="5"/>
  <c r="GE103" i="5"/>
  <c r="GD103" i="5"/>
  <c r="GC103" i="5"/>
  <c r="GB103" i="5"/>
  <c r="GA103" i="5"/>
  <c r="FZ103" i="5"/>
  <c r="FY103" i="5"/>
  <c r="FX103" i="5"/>
  <c r="FW103" i="5"/>
  <c r="FV103" i="5"/>
  <c r="FU103" i="5"/>
  <c r="FT103" i="5"/>
  <c r="FS103" i="5"/>
  <c r="FR103" i="5"/>
  <c r="FQ103" i="5"/>
  <c r="FP103" i="5"/>
  <c r="FO103" i="5"/>
  <c r="FN103" i="5"/>
  <c r="FM103" i="5"/>
  <c r="FL103" i="5"/>
  <c r="FK103" i="5"/>
  <c r="FJ103" i="5"/>
  <c r="FI103" i="5"/>
  <c r="FH103" i="5"/>
  <c r="FG103" i="5"/>
  <c r="FF103" i="5"/>
  <c r="FE103" i="5"/>
  <c r="FD103" i="5"/>
  <c r="FC103" i="5"/>
  <c r="FB103" i="5"/>
  <c r="FA103" i="5"/>
  <c r="EZ103" i="5"/>
  <c r="EY103" i="5"/>
  <c r="EX103" i="5"/>
  <c r="EW103" i="5"/>
  <c r="EV103" i="5"/>
  <c r="EU103" i="5"/>
  <c r="ET103" i="5"/>
  <c r="ES103" i="5"/>
  <c r="ER103" i="5"/>
  <c r="EQ103" i="5"/>
  <c r="EP103" i="5"/>
  <c r="EO103" i="5"/>
  <c r="EN103" i="5"/>
  <c r="EM103" i="5"/>
  <c r="EL103" i="5"/>
  <c r="EK103" i="5"/>
  <c r="EJ103" i="5"/>
  <c r="EI103" i="5"/>
  <c r="EH103" i="5"/>
  <c r="EG103" i="5"/>
  <c r="EF103" i="5"/>
  <c r="EE103" i="5"/>
  <c r="ED103" i="5"/>
  <c r="EC103" i="5"/>
  <c r="EB103" i="5"/>
  <c r="EA103" i="5"/>
  <c r="DZ103" i="5"/>
  <c r="DY103" i="5"/>
  <c r="DX103" i="5"/>
  <c r="DW103" i="5"/>
  <c r="DV103" i="5"/>
  <c r="DU103" i="5"/>
  <c r="DT103" i="5"/>
  <c r="DS103" i="5"/>
  <c r="DR103" i="5"/>
  <c r="DQ103" i="5"/>
  <c r="DP103" i="5"/>
  <c r="DO103" i="5"/>
  <c r="DN103" i="5"/>
  <c r="DM103" i="5"/>
  <c r="DL103" i="5"/>
  <c r="DK103" i="5"/>
  <c r="DJ103" i="5"/>
  <c r="DI103" i="5"/>
  <c r="DH103" i="5"/>
  <c r="DG103" i="5"/>
  <c r="DF103" i="5"/>
  <c r="DE103" i="5"/>
  <c r="DD103" i="5"/>
  <c r="DC103" i="5"/>
  <c r="DB103" i="5"/>
  <c r="DA103" i="5"/>
  <c r="CZ103" i="5"/>
  <c r="CY103" i="5"/>
  <c r="CX103" i="5"/>
  <c r="CW103" i="5"/>
  <c r="CV103" i="5"/>
  <c r="CU103" i="5"/>
  <c r="CT103" i="5"/>
  <c r="CS103" i="5"/>
  <c r="CR103" i="5"/>
  <c r="CQ103" i="5"/>
  <c r="CP103" i="5"/>
  <c r="CO103" i="5"/>
  <c r="CN103" i="5"/>
  <c r="CM103" i="5"/>
  <c r="CL103" i="5"/>
  <c r="CK103" i="5"/>
  <c r="CJ103" i="5"/>
  <c r="CI103" i="5"/>
  <c r="CH103" i="5"/>
  <c r="CG103" i="5"/>
  <c r="CF103" i="5"/>
  <c r="CE103" i="5"/>
  <c r="CD103" i="5"/>
  <c r="CC103" i="5"/>
  <c r="CB103" i="5"/>
  <c r="CA103" i="5"/>
  <c r="BZ103" i="5"/>
  <c r="BY103" i="5"/>
  <c r="BX103" i="5"/>
  <c r="BW103" i="5"/>
  <c r="BV103" i="5"/>
  <c r="BU103" i="5"/>
  <c r="BT103" i="5"/>
  <c r="BS103" i="5"/>
  <c r="BR103" i="5"/>
  <c r="BQ103" i="5"/>
  <c r="BP103" i="5"/>
  <c r="BO103" i="5"/>
  <c r="BN103" i="5"/>
  <c r="BM103" i="5"/>
  <c r="BL103" i="5"/>
  <c r="BK103" i="5"/>
  <c r="BJ103" i="5"/>
  <c r="BI103" i="5"/>
  <c r="BH103" i="5"/>
  <c r="BG103" i="5"/>
  <c r="BF103" i="5"/>
  <c r="BE103" i="5"/>
  <c r="BD103" i="5"/>
  <c r="BC103" i="5"/>
  <c r="BB103" i="5"/>
  <c r="BA103" i="5"/>
  <c r="AZ103" i="5"/>
  <c r="AY103" i="5"/>
  <c r="AX103" i="5"/>
  <c r="AW103" i="5"/>
  <c r="AV103" i="5"/>
  <c r="AU103" i="5"/>
  <c r="AT103" i="5"/>
  <c r="AS103" i="5"/>
  <c r="AR103" i="5"/>
  <c r="AQ103" i="5"/>
  <c r="AP103" i="5"/>
  <c r="AO103" i="5"/>
  <c r="AN103" i="5"/>
  <c r="AM103" i="5"/>
  <c r="AL103" i="5"/>
  <c r="AK103" i="5"/>
  <c r="AJ103" i="5"/>
  <c r="AI103" i="5"/>
  <c r="AH103" i="5"/>
  <c r="AG103" i="5"/>
  <c r="AF103" i="5"/>
  <c r="AE103" i="5"/>
  <c r="AD103" i="5"/>
  <c r="AC103" i="5"/>
  <c r="AB103" i="5"/>
  <c r="AA103" i="5"/>
  <c r="Z103" i="5"/>
  <c r="Y103" i="5"/>
  <c r="X103" i="5"/>
  <c r="W103" i="5"/>
  <c r="V103" i="5"/>
  <c r="U103" i="5"/>
  <c r="T103" i="5"/>
  <c r="S103" i="5"/>
  <c r="R103" i="5"/>
  <c r="Q103" i="5"/>
  <c r="P103" i="5"/>
  <c r="O103" i="5"/>
  <c r="N103" i="5"/>
  <c r="M103" i="5"/>
  <c r="L103" i="5"/>
  <c r="K103" i="5"/>
  <c r="J103" i="5"/>
  <c r="I103" i="5"/>
  <c r="H103" i="5"/>
  <c r="G103" i="5"/>
  <c r="F103" i="5"/>
  <c r="E103" i="5"/>
  <c r="D103" i="5"/>
  <c r="IB98" i="5"/>
  <c r="IA98" i="5"/>
  <c r="HZ98" i="5"/>
  <c r="HY98" i="5"/>
  <c r="HX98" i="5"/>
  <c r="HW98" i="5"/>
  <c r="HV98" i="5"/>
  <c r="HU98" i="5"/>
  <c r="HT98" i="5"/>
  <c r="HS98" i="5"/>
  <c r="HR98" i="5"/>
  <c r="HQ98" i="5"/>
  <c r="HP98" i="5"/>
  <c r="HO98" i="5"/>
  <c r="HN98" i="5"/>
  <c r="HM98" i="5"/>
  <c r="HL98" i="5"/>
  <c r="HK98" i="5"/>
  <c r="HJ98" i="5"/>
  <c r="HI98" i="5"/>
  <c r="HH98" i="5"/>
  <c r="HG98" i="5"/>
  <c r="HF98" i="5"/>
  <c r="HE98" i="5"/>
  <c r="HD98" i="5"/>
  <c r="HC98" i="5"/>
  <c r="HB98" i="5"/>
  <c r="HA98" i="5"/>
  <c r="GZ98" i="5"/>
  <c r="GY98" i="5"/>
  <c r="GX98" i="5"/>
  <c r="GW98" i="5"/>
  <c r="GV98" i="5"/>
  <c r="GU98" i="5"/>
  <c r="GT98" i="5"/>
  <c r="GS98" i="5"/>
  <c r="GR98" i="5"/>
  <c r="GQ98" i="5"/>
  <c r="GP98" i="5"/>
  <c r="GO98" i="5"/>
  <c r="GN98" i="5"/>
  <c r="GM98" i="5"/>
  <c r="GL98" i="5"/>
  <c r="GK98" i="5"/>
  <c r="GJ98" i="5"/>
  <c r="GI98" i="5"/>
  <c r="GH98" i="5"/>
  <c r="GG98" i="5"/>
  <c r="GF98" i="5"/>
  <c r="GE98" i="5"/>
  <c r="GD98" i="5"/>
  <c r="GC98" i="5"/>
  <c r="GB98" i="5"/>
  <c r="GA98" i="5"/>
  <c r="FZ98" i="5"/>
  <c r="FY98" i="5"/>
  <c r="FX98" i="5"/>
  <c r="FW98" i="5"/>
  <c r="FV98" i="5"/>
  <c r="FU98" i="5"/>
  <c r="FT98" i="5"/>
  <c r="FS98" i="5"/>
  <c r="FR98" i="5"/>
  <c r="FQ98" i="5"/>
  <c r="FP98" i="5"/>
  <c r="FO98" i="5"/>
  <c r="FN98" i="5"/>
  <c r="FM98" i="5"/>
  <c r="FL98" i="5"/>
  <c r="FK98" i="5"/>
  <c r="FJ98" i="5"/>
  <c r="FI98" i="5"/>
  <c r="FH98" i="5"/>
  <c r="FG98" i="5"/>
  <c r="FF98" i="5"/>
  <c r="FE98" i="5"/>
  <c r="FD98" i="5"/>
  <c r="FC98" i="5"/>
  <c r="FB98" i="5"/>
  <c r="FA98" i="5"/>
  <c r="EZ98" i="5"/>
  <c r="EY98" i="5"/>
  <c r="EX98" i="5"/>
  <c r="EW98" i="5"/>
  <c r="EV98" i="5"/>
  <c r="EU98" i="5"/>
  <c r="ET98" i="5"/>
  <c r="ES98" i="5"/>
  <c r="ER98" i="5"/>
  <c r="EQ98" i="5"/>
  <c r="EP98" i="5"/>
  <c r="EO98" i="5"/>
  <c r="EN98" i="5"/>
  <c r="EM98" i="5"/>
  <c r="EL98" i="5"/>
  <c r="EK98" i="5"/>
  <c r="EJ98" i="5"/>
  <c r="EI98" i="5"/>
  <c r="EH98" i="5"/>
  <c r="EG98" i="5"/>
  <c r="EF98" i="5"/>
  <c r="EE98" i="5"/>
  <c r="ED98" i="5"/>
  <c r="EC98" i="5"/>
  <c r="EB98" i="5"/>
  <c r="EA98" i="5"/>
  <c r="DZ98" i="5"/>
  <c r="DY98" i="5"/>
  <c r="DX98" i="5"/>
  <c r="DW98" i="5"/>
  <c r="DV98" i="5"/>
  <c r="DU98" i="5"/>
  <c r="DT98" i="5"/>
  <c r="DS98" i="5"/>
  <c r="DR98" i="5"/>
  <c r="DQ98" i="5"/>
  <c r="DP98" i="5"/>
  <c r="DO98" i="5"/>
  <c r="DN98" i="5"/>
  <c r="DM98" i="5"/>
  <c r="DL98" i="5"/>
  <c r="DK98" i="5"/>
  <c r="DJ98" i="5"/>
  <c r="DI98" i="5"/>
  <c r="DH98" i="5"/>
  <c r="DG98" i="5"/>
  <c r="DF98" i="5"/>
  <c r="DE98" i="5"/>
  <c r="DD98" i="5"/>
  <c r="DC98" i="5"/>
  <c r="DB98" i="5"/>
  <c r="DA98" i="5"/>
  <c r="CZ98" i="5"/>
  <c r="CY98" i="5"/>
  <c r="CX98" i="5"/>
  <c r="CW98" i="5"/>
  <c r="CV98" i="5"/>
  <c r="CU98" i="5"/>
  <c r="CT98" i="5"/>
  <c r="CS98" i="5"/>
  <c r="CR98" i="5"/>
  <c r="CQ98" i="5"/>
  <c r="CP98" i="5"/>
  <c r="CO98" i="5"/>
  <c r="CN98" i="5"/>
  <c r="CM98" i="5"/>
  <c r="CL98" i="5"/>
  <c r="CK98" i="5"/>
  <c r="CJ98" i="5"/>
  <c r="CI98" i="5"/>
  <c r="CH98" i="5"/>
  <c r="CG98" i="5"/>
  <c r="CF98" i="5"/>
  <c r="CE98" i="5"/>
  <c r="CD98" i="5"/>
  <c r="CC98" i="5"/>
  <c r="CB98" i="5"/>
  <c r="CA98" i="5"/>
  <c r="BZ98" i="5"/>
  <c r="BY98" i="5"/>
  <c r="BX98" i="5"/>
  <c r="BW98" i="5"/>
  <c r="BV98" i="5"/>
  <c r="BU98" i="5"/>
  <c r="BT98" i="5"/>
  <c r="BS98" i="5"/>
  <c r="BR98" i="5"/>
  <c r="BQ98" i="5"/>
  <c r="BP98" i="5"/>
  <c r="BO98" i="5"/>
  <c r="BN98" i="5"/>
  <c r="BM98" i="5"/>
  <c r="BL98" i="5"/>
  <c r="BK98" i="5"/>
  <c r="BJ98" i="5"/>
  <c r="BI98" i="5"/>
  <c r="BH98" i="5"/>
  <c r="BG98" i="5"/>
  <c r="BF98" i="5"/>
  <c r="BE98" i="5"/>
  <c r="BD98" i="5"/>
  <c r="BC98" i="5"/>
  <c r="BB98" i="5"/>
  <c r="BA98" i="5"/>
  <c r="AZ98" i="5"/>
  <c r="AY98" i="5"/>
  <c r="AX98" i="5"/>
  <c r="AW98" i="5"/>
  <c r="AV98" i="5"/>
  <c r="AU98" i="5"/>
  <c r="AT98" i="5"/>
  <c r="AS98" i="5"/>
  <c r="AR98" i="5"/>
  <c r="AQ98" i="5"/>
  <c r="AP98" i="5"/>
  <c r="AO98" i="5"/>
  <c r="AN98" i="5"/>
  <c r="AM98" i="5"/>
  <c r="AL98" i="5"/>
  <c r="AK98" i="5"/>
  <c r="AJ98" i="5"/>
  <c r="AI98" i="5"/>
  <c r="AH98" i="5"/>
  <c r="AG98" i="5"/>
  <c r="AF98" i="5"/>
  <c r="AE98" i="5"/>
  <c r="AD98" i="5"/>
  <c r="AC98" i="5"/>
  <c r="AB98" i="5"/>
  <c r="AA98" i="5"/>
  <c r="Z98" i="5"/>
  <c r="Y98" i="5"/>
  <c r="X98" i="5"/>
  <c r="W98" i="5"/>
  <c r="V98" i="5"/>
  <c r="U98" i="5"/>
  <c r="T98" i="5"/>
  <c r="S98" i="5"/>
  <c r="R98" i="5"/>
  <c r="Q98" i="5"/>
  <c r="P98" i="5"/>
  <c r="O98" i="5"/>
  <c r="N98" i="5"/>
  <c r="M98" i="5"/>
  <c r="L98" i="5"/>
  <c r="K98" i="5"/>
  <c r="J98" i="5"/>
  <c r="I98" i="5"/>
  <c r="H98" i="5"/>
  <c r="G98" i="5"/>
  <c r="F98" i="5"/>
  <c r="E98" i="5"/>
  <c r="D98" i="5"/>
  <c r="IB97" i="5"/>
  <c r="IA97" i="5"/>
  <c r="HZ97" i="5"/>
  <c r="HY97" i="5"/>
  <c r="HX97" i="5"/>
  <c r="HW97" i="5"/>
  <c r="HV97" i="5"/>
  <c r="HU97" i="5"/>
  <c r="HT97" i="5"/>
  <c r="HS97" i="5"/>
  <c r="HR97" i="5"/>
  <c r="HQ97" i="5"/>
  <c r="HP97" i="5"/>
  <c r="HO97" i="5"/>
  <c r="HN97" i="5"/>
  <c r="HM97" i="5"/>
  <c r="HL97" i="5"/>
  <c r="HK97" i="5"/>
  <c r="HJ97" i="5"/>
  <c r="HI97" i="5"/>
  <c r="HH97" i="5"/>
  <c r="HG97" i="5"/>
  <c r="HF97" i="5"/>
  <c r="HE97" i="5"/>
  <c r="HD97" i="5"/>
  <c r="HC97" i="5"/>
  <c r="HB97" i="5"/>
  <c r="HA97" i="5"/>
  <c r="GZ97" i="5"/>
  <c r="GY97" i="5"/>
  <c r="GX97" i="5"/>
  <c r="GW97" i="5"/>
  <c r="GV97" i="5"/>
  <c r="GU97" i="5"/>
  <c r="GT97" i="5"/>
  <c r="GS97" i="5"/>
  <c r="GR97" i="5"/>
  <c r="GQ97" i="5"/>
  <c r="GP97" i="5"/>
  <c r="GO97" i="5"/>
  <c r="GN97" i="5"/>
  <c r="GM97" i="5"/>
  <c r="GL97" i="5"/>
  <c r="GK97" i="5"/>
  <c r="GJ97" i="5"/>
  <c r="GI97" i="5"/>
  <c r="GH97" i="5"/>
  <c r="GG97" i="5"/>
  <c r="GF97" i="5"/>
  <c r="GE97" i="5"/>
  <c r="GD97" i="5"/>
  <c r="GC97" i="5"/>
  <c r="GB97" i="5"/>
  <c r="GA97" i="5"/>
  <c r="FZ97" i="5"/>
  <c r="FY97" i="5"/>
  <c r="FX97" i="5"/>
  <c r="FW97" i="5"/>
  <c r="FV97" i="5"/>
  <c r="FU97" i="5"/>
  <c r="FT97" i="5"/>
  <c r="FS97" i="5"/>
  <c r="FR97" i="5"/>
  <c r="FQ97" i="5"/>
  <c r="FP97" i="5"/>
  <c r="FO97" i="5"/>
  <c r="FN97" i="5"/>
  <c r="FM97" i="5"/>
  <c r="FL97" i="5"/>
  <c r="FK97" i="5"/>
  <c r="FJ97" i="5"/>
  <c r="FI97" i="5"/>
  <c r="FH97" i="5"/>
  <c r="FG97" i="5"/>
  <c r="FF97" i="5"/>
  <c r="FE97" i="5"/>
  <c r="FD97" i="5"/>
  <c r="FC97" i="5"/>
  <c r="FB97" i="5"/>
  <c r="FA97" i="5"/>
  <c r="EZ97" i="5"/>
  <c r="EY97" i="5"/>
  <c r="EX97" i="5"/>
  <c r="EW97" i="5"/>
  <c r="EV97" i="5"/>
  <c r="EU97" i="5"/>
  <c r="ET97" i="5"/>
  <c r="ES97" i="5"/>
  <c r="ER97" i="5"/>
  <c r="EQ97" i="5"/>
  <c r="EP97" i="5"/>
  <c r="EO97" i="5"/>
  <c r="EN97" i="5"/>
  <c r="EM97" i="5"/>
  <c r="EL97" i="5"/>
  <c r="EK97" i="5"/>
  <c r="EJ97" i="5"/>
  <c r="EI97" i="5"/>
  <c r="EH97" i="5"/>
  <c r="EG97" i="5"/>
  <c r="EF97" i="5"/>
  <c r="EE97" i="5"/>
  <c r="ED97" i="5"/>
  <c r="EC97" i="5"/>
  <c r="EB97" i="5"/>
  <c r="EA97" i="5"/>
  <c r="DZ97" i="5"/>
  <c r="DY97" i="5"/>
  <c r="DX97" i="5"/>
  <c r="DW97" i="5"/>
  <c r="DV97" i="5"/>
  <c r="DU97" i="5"/>
  <c r="DT97" i="5"/>
  <c r="DS97" i="5"/>
  <c r="DR97" i="5"/>
  <c r="DQ97" i="5"/>
  <c r="DP97" i="5"/>
  <c r="DO97" i="5"/>
  <c r="DN97" i="5"/>
  <c r="DM97" i="5"/>
  <c r="DL97" i="5"/>
  <c r="DK97" i="5"/>
  <c r="DJ97" i="5"/>
  <c r="DI97" i="5"/>
  <c r="DH97" i="5"/>
  <c r="DG97" i="5"/>
  <c r="DF97" i="5"/>
  <c r="DE97" i="5"/>
  <c r="DD97" i="5"/>
  <c r="DC97" i="5"/>
  <c r="DB97" i="5"/>
  <c r="DA97" i="5"/>
  <c r="CZ97" i="5"/>
  <c r="CY97" i="5"/>
  <c r="CX97" i="5"/>
  <c r="CW97" i="5"/>
  <c r="CV97" i="5"/>
  <c r="CU97" i="5"/>
  <c r="CT97" i="5"/>
  <c r="CS97" i="5"/>
  <c r="CR97" i="5"/>
  <c r="CQ97" i="5"/>
  <c r="CP97" i="5"/>
  <c r="CO97" i="5"/>
  <c r="CN97" i="5"/>
  <c r="CM97" i="5"/>
  <c r="CL97" i="5"/>
  <c r="CK97" i="5"/>
  <c r="CJ97" i="5"/>
  <c r="CI97" i="5"/>
  <c r="CH97" i="5"/>
  <c r="CG97" i="5"/>
  <c r="CF97" i="5"/>
  <c r="CE97" i="5"/>
  <c r="CD97" i="5"/>
  <c r="CC97" i="5"/>
  <c r="CB97" i="5"/>
  <c r="CA97" i="5"/>
  <c r="BZ97" i="5"/>
  <c r="BY97" i="5"/>
  <c r="BX97" i="5"/>
  <c r="BW97" i="5"/>
  <c r="BV97" i="5"/>
  <c r="BU97" i="5"/>
  <c r="BT97" i="5"/>
  <c r="BS97" i="5"/>
  <c r="BR97" i="5"/>
  <c r="BQ97" i="5"/>
  <c r="BP97" i="5"/>
  <c r="BO97" i="5"/>
  <c r="BN97" i="5"/>
  <c r="BM97" i="5"/>
  <c r="BL97" i="5"/>
  <c r="BK97" i="5"/>
  <c r="BJ97" i="5"/>
  <c r="BI97" i="5"/>
  <c r="BH97" i="5"/>
  <c r="BG97" i="5"/>
  <c r="BF97" i="5"/>
  <c r="BE97" i="5"/>
  <c r="BD97" i="5"/>
  <c r="BC97" i="5"/>
  <c r="BB97" i="5"/>
  <c r="BA97" i="5"/>
  <c r="AZ97" i="5"/>
  <c r="AY97" i="5"/>
  <c r="AX97" i="5"/>
  <c r="AW97" i="5"/>
  <c r="AV97" i="5"/>
  <c r="AU97" i="5"/>
  <c r="AT97" i="5"/>
  <c r="AS97" i="5"/>
  <c r="AR97" i="5"/>
  <c r="AQ97" i="5"/>
  <c r="AP97" i="5"/>
  <c r="AO97" i="5"/>
  <c r="AN97" i="5"/>
  <c r="AM97" i="5"/>
  <c r="AL97" i="5"/>
  <c r="AK97" i="5"/>
  <c r="AJ97" i="5"/>
  <c r="AI97" i="5"/>
  <c r="AH97" i="5"/>
  <c r="AG97" i="5"/>
  <c r="AF97" i="5"/>
  <c r="AE97" i="5"/>
  <c r="AD97" i="5"/>
  <c r="AC97" i="5"/>
  <c r="AB97" i="5"/>
  <c r="AA97" i="5"/>
  <c r="Z97" i="5"/>
  <c r="Y97" i="5"/>
  <c r="X97" i="5"/>
  <c r="W97" i="5"/>
  <c r="V97" i="5"/>
  <c r="U97" i="5"/>
  <c r="T97" i="5"/>
  <c r="S97" i="5"/>
  <c r="R97" i="5"/>
  <c r="Q97" i="5"/>
  <c r="P97" i="5"/>
  <c r="O97" i="5"/>
  <c r="N97" i="5"/>
  <c r="M97" i="5"/>
  <c r="L97" i="5"/>
  <c r="K97" i="5"/>
  <c r="J97" i="5"/>
  <c r="I97" i="5"/>
  <c r="H97" i="5"/>
  <c r="G97" i="5"/>
  <c r="F97" i="5"/>
  <c r="E97" i="5"/>
  <c r="D97" i="5"/>
  <c r="IB92" i="5"/>
  <c r="IA92" i="5"/>
  <c r="HZ92" i="5"/>
  <c r="HY92" i="5"/>
  <c r="HX92" i="5"/>
  <c r="HW92" i="5"/>
  <c r="HV92" i="5"/>
  <c r="HU92" i="5"/>
  <c r="HT92" i="5"/>
  <c r="HS92" i="5"/>
  <c r="HR92" i="5"/>
  <c r="HQ92" i="5"/>
  <c r="HP92" i="5"/>
  <c r="HO92" i="5"/>
  <c r="HN92" i="5"/>
  <c r="HM92" i="5"/>
  <c r="HL92" i="5"/>
  <c r="HK92" i="5"/>
  <c r="HJ92" i="5"/>
  <c r="HJ105" i="5" s="1"/>
  <c r="HJ107" i="5" s="1"/>
  <c r="HI92" i="5"/>
  <c r="HH92" i="5"/>
  <c r="HG92" i="5"/>
  <c r="HF92" i="5"/>
  <c r="HE92" i="5"/>
  <c r="HD92" i="5"/>
  <c r="HC92" i="5"/>
  <c r="HB92" i="5"/>
  <c r="HA92" i="5"/>
  <c r="GZ92" i="5"/>
  <c r="GY92" i="5"/>
  <c r="GX92" i="5"/>
  <c r="GW92" i="5"/>
  <c r="GV92" i="5"/>
  <c r="GU92" i="5"/>
  <c r="GT92" i="5"/>
  <c r="GS92" i="5"/>
  <c r="GR92" i="5"/>
  <c r="GQ92" i="5"/>
  <c r="GP92" i="5"/>
  <c r="GO92" i="5"/>
  <c r="GN92" i="5"/>
  <c r="GM92" i="5"/>
  <c r="GL92" i="5"/>
  <c r="GK92" i="5"/>
  <c r="GJ92" i="5"/>
  <c r="GI92" i="5"/>
  <c r="GH92" i="5"/>
  <c r="GG92" i="5"/>
  <c r="GF92" i="5"/>
  <c r="GE92" i="5"/>
  <c r="GD92" i="5"/>
  <c r="GD105" i="5" s="1"/>
  <c r="GD107" i="5" s="1"/>
  <c r="GC92" i="5"/>
  <c r="GB92" i="5"/>
  <c r="GA92" i="5"/>
  <c r="FZ92" i="5"/>
  <c r="FY92" i="5"/>
  <c r="FX92" i="5"/>
  <c r="FW92" i="5"/>
  <c r="FV92" i="5"/>
  <c r="FU92" i="5"/>
  <c r="FT92" i="5"/>
  <c r="FS92" i="5"/>
  <c r="FR92" i="5"/>
  <c r="FQ92" i="5"/>
  <c r="FP92" i="5"/>
  <c r="FO92" i="5"/>
  <c r="FN92" i="5"/>
  <c r="FM92" i="5"/>
  <c r="FL92" i="5"/>
  <c r="FK92" i="5"/>
  <c r="FJ92" i="5"/>
  <c r="FI92" i="5"/>
  <c r="FH92" i="5"/>
  <c r="FG92" i="5"/>
  <c r="FF92" i="5"/>
  <c r="FE92" i="5"/>
  <c r="FD92" i="5"/>
  <c r="FC92" i="5"/>
  <c r="FB92" i="5"/>
  <c r="FA92" i="5"/>
  <c r="EZ92" i="5"/>
  <c r="EY92" i="5"/>
  <c r="EX92" i="5"/>
  <c r="EX105" i="5" s="1"/>
  <c r="EX107" i="5" s="1"/>
  <c r="EW92" i="5"/>
  <c r="EV92" i="5"/>
  <c r="EU92" i="5"/>
  <c r="ET92" i="5"/>
  <c r="ES92" i="5"/>
  <c r="ER92" i="5"/>
  <c r="EQ92" i="5"/>
  <c r="EP92" i="5"/>
  <c r="EO92" i="5"/>
  <c r="EN92" i="5"/>
  <c r="EM92" i="5"/>
  <c r="EL92" i="5"/>
  <c r="EK92" i="5"/>
  <c r="EJ92" i="5"/>
  <c r="EI92" i="5"/>
  <c r="EH92" i="5"/>
  <c r="EG92" i="5"/>
  <c r="EF92" i="5"/>
  <c r="EE92" i="5"/>
  <c r="ED92" i="5"/>
  <c r="EC92" i="5"/>
  <c r="EB92" i="5"/>
  <c r="EA92" i="5"/>
  <c r="DZ92" i="5"/>
  <c r="DY92" i="5"/>
  <c r="DX92" i="5"/>
  <c r="DW92" i="5"/>
  <c r="DV92" i="5"/>
  <c r="DU92" i="5"/>
  <c r="DT92" i="5"/>
  <c r="DS92" i="5"/>
  <c r="DR92" i="5"/>
  <c r="DR105" i="5" s="1"/>
  <c r="DR107" i="5" s="1"/>
  <c r="DQ92" i="5"/>
  <c r="DP92" i="5"/>
  <c r="DO92" i="5"/>
  <c r="DN92" i="5"/>
  <c r="DM92" i="5"/>
  <c r="DL92" i="5"/>
  <c r="DK92" i="5"/>
  <c r="DJ92" i="5"/>
  <c r="DI92" i="5"/>
  <c r="DH92" i="5"/>
  <c r="DG92" i="5"/>
  <c r="DF92" i="5"/>
  <c r="DE92" i="5"/>
  <c r="DD92" i="5"/>
  <c r="DC92" i="5"/>
  <c r="DB92" i="5"/>
  <c r="DA92" i="5"/>
  <c r="CZ92" i="5"/>
  <c r="CY92" i="5"/>
  <c r="CX92" i="5"/>
  <c r="CW92" i="5"/>
  <c r="CV92" i="5"/>
  <c r="CU92" i="5"/>
  <c r="CT92" i="5"/>
  <c r="CS92" i="5"/>
  <c r="CR92" i="5"/>
  <c r="CQ92" i="5"/>
  <c r="CP92" i="5"/>
  <c r="CO92" i="5"/>
  <c r="CN92" i="5"/>
  <c r="CM92" i="5"/>
  <c r="CL92" i="5"/>
  <c r="CL105" i="5" s="1"/>
  <c r="CL107" i="5" s="1"/>
  <c r="CK92" i="5"/>
  <c r="CJ92" i="5"/>
  <c r="CI92" i="5"/>
  <c r="CH92" i="5"/>
  <c r="CG92" i="5"/>
  <c r="CF92" i="5"/>
  <c r="CE92" i="5"/>
  <c r="CD92" i="5"/>
  <c r="CC92" i="5"/>
  <c r="CB92" i="5"/>
  <c r="CA92" i="5"/>
  <c r="BZ92" i="5"/>
  <c r="BY92" i="5"/>
  <c r="BX92" i="5"/>
  <c r="BW92" i="5"/>
  <c r="BV92" i="5"/>
  <c r="BU92" i="5"/>
  <c r="BT92" i="5"/>
  <c r="BS92" i="5"/>
  <c r="BR92" i="5"/>
  <c r="BQ92" i="5"/>
  <c r="BP92" i="5"/>
  <c r="BO92" i="5"/>
  <c r="BN92" i="5"/>
  <c r="BM92" i="5"/>
  <c r="BL92" i="5"/>
  <c r="BK92" i="5"/>
  <c r="BJ92" i="5"/>
  <c r="BI92" i="5"/>
  <c r="BH92" i="5"/>
  <c r="BG92" i="5"/>
  <c r="BF92" i="5"/>
  <c r="BF105" i="5" s="1"/>
  <c r="BF107" i="5" s="1"/>
  <c r="BE92" i="5"/>
  <c r="BD92" i="5"/>
  <c r="BC92" i="5"/>
  <c r="BB92" i="5"/>
  <c r="BA92" i="5"/>
  <c r="AZ92" i="5"/>
  <c r="AY92" i="5"/>
  <c r="AX92" i="5"/>
  <c r="AW92" i="5"/>
  <c r="AV92" i="5"/>
  <c r="AU92" i="5"/>
  <c r="AT92" i="5"/>
  <c r="AS92" i="5"/>
  <c r="AR92" i="5"/>
  <c r="AQ92" i="5"/>
  <c r="AP92" i="5"/>
  <c r="AO92" i="5"/>
  <c r="AN92" i="5"/>
  <c r="AM92" i="5"/>
  <c r="AL92" i="5"/>
  <c r="AK92" i="5"/>
  <c r="AJ92" i="5"/>
  <c r="AI92" i="5"/>
  <c r="AH92" i="5"/>
  <c r="AG92" i="5"/>
  <c r="AF92" i="5"/>
  <c r="AE92" i="5"/>
  <c r="AD92" i="5"/>
  <c r="AC92" i="5"/>
  <c r="AB92" i="5"/>
  <c r="AA92" i="5"/>
  <c r="Z92" i="5"/>
  <c r="Z105" i="5" s="1"/>
  <c r="Z107" i="5" s="1"/>
  <c r="Y92" i="5"/>
  <c r="X92" i="5"/>
  <c r="W92" i="5"/>
  <c r="V92" i="5"/>
  <c r="U92" i="5"/>
  <c r="T92" i="5"/>
  <c r="S92" i="5"/>
  <c r="R92" i="5"/>
  <c r="Q92" i="5"/>
  <c r="P92" i="5"/>
  <c r="O92" i="5"/>
  <c r="N92" i="5"/>
  <c r="M92" i="5"/>
  <c r="L92" i="5"/>
  <c r="K92" i="5"/>
  <c r="J92" i="5"/>
  <c r="I92" i="5"/>
  <c r="H92" i="5"/>
  <c r="G92" i="5"/>
  <c r="F92" i="5"/>
  <c r="E92" i="5"/>
  <c r="D92" i="5"/>
  <c r="IB91" i="5"/>
  <c r="IA91" i="5"/>
  <c r="HZ91" i="5"/>
  <c r="HY91" i="5"/>
  <c r="HX91" i="5"/>
  <c r="HW91" i="5"/>
  <c r="HV91" i="5"/>
  <c r="HU91" i="5"/>
  <c r="HT91" i="5"/>
  <c r="HS91" i="5"/>
  <c r="HR91" i="5"/>
  <c r="HQ91" i="5"/>
  <c r="HP91" i="5"/>
  <c r="HO91" i="5"/>
  <c r="HN91" i="5"/>
  <c r="HM91" i="5"/>
  <c r="HL91" i="5"/>
  <c r="HK91" i="5"/>
  <c r="HJ91" i="5"/>
  <c r="HI91" i="5"/>
  <c r="HH91" i="5"/>
  <c r="HG91" i="5"/>
  <c r="HF91" i="5"/>
  <c r="HE91" i="5"/>
  <c r="HD91" i="5"/>
  <c r="HC91" i="5"/>
  <c r="HB91" i="5"/>
  <c r="HA91" i="5"/>
  <c r="GZ91" i="5"/>
  <c r="GY91" i="5"/>
  <c r="GX91" i="5"/>
  <c r="GW91" i="5"/>
  <c r="GV91" i="5"/>
  <c r="GU91" i="5"/>
  <c r="GT91" i="5"/>
  <c r="GS91" i="5"/>
  <c r="GR91" i="5"/>
  <c r="GQ91" i="5"/>
  <c r="GP91" i="5"/>
  <c r="GO91" i="5"/>
  <c r="GN91" i="5"/>
  <c r="GM91" i="5"/>
  <c r="GL91" i="5"/>
  <c r="GK91" i="5"/>
  <c r="GJ91" i="5"/>
  <c r="GI91" i="5"/>
  <c r="GH91" i="5"/>
  <c r="GG91" i="5"/>
  <c r="GF91" i="5"/>
  <c r="GE91" i="5"/>
  <c r="GD91" i="5"/>
  <c r="GC91" i="5"/>
  <c r="GB91" i="5"/>
  <c r="GA91" i="5"/>
  <c r="FZ91" i="5"/>
  <c r="FY91" i="5"/>
  <c r="FX91" i="5"/>
  <c r="FW91" i="5"/>
  <c r="FV91" i="5"/>
  <c r="FU91" i="5"/>
  <c r="FT91" i="5"/>
  <c r="FS91" i="5"/>
  <c r="FR91" i="5"/>
  <c r="FQ91" i="5"/>
  <c r="FP91" i="5"/>
  <c r="FO91" i="5"/>
  <c r="FN91" i="5"/>
  <c r="FM91" i="5"/>
  <c r="FL91" i="5"/>
  <c r="FK91" i="5"/>
  <c r="FJ91" i="5"/>
  <c r="FI91" i="5"/>
  <c r="FH91" i="5"/>
  <c r="FG91" i="5"/>
  <c r="FF91" i="5"/>
  <c r="FE91" i="5"/>
  <c r="FD91" i="5"/>
  <c r="FC91" i="5"/>
  <c r="FB91" i="5"/>
  <c r="FA91" i="5"/>
  <c r="EZ91" i="5"/>
  <c r="EY91" i="5"/>
  <c r="EX91" i="5"/>
  <c r="EW91" i="5"/>
  <c r="EV91" i="5"/>
  <c r="EU91" i="5"/>
  <c r="ET91" i="5"/>
  <c r="ES91" i="5"/>
  <c r="ER91" i="5"/>
  <c r="EQ91" i="5"/>
  <c r="EP91" i="5"/>
  <c r="EO91" i="5"/>
  <c r="EN91" i="5"/>
  <c r="EM91" i="5"/>
  <c r="EL91" i="5"/>
  <c r="EK91" i="5"/>
  <c r="EJ91" i="5"/>
  <c r="EI91" i="5"/>
  <c r="EH91" i="5"/>
  <c r="EG91" i="5"/>
  <c r="EF91" i="5"/>
  <c r="EE91" i="5"/>
  <c r="ED91" i="5"/>
  <c r="EC91" i="5"/>
  <c r="EB91" i="5"/>
  <c r="EA91" i="5"/>
  <c r="DZ91" i="5"/>
  <c r="DY91" i="5"/>
  <c r="DX91" i="5"/>
  <c r="DW91" i="5"/>
  <c r="DV91" i="5"/>
  <c r="DU91" i="5"/>
  <c r="DT91" i="5"/>
  <c r="DS91" i="5"/>
  <c r="DR91" i="5"/>
  <c r="DQ91" i="5"/>
  <c r="DP91" i="5"/>
  <c r="DO91" i="5"/>
  <c r="DN91" i="5"/>
  <c r="DM91" i="5"/>
  <c r="DL91" i="5"/>
  <c r="DK91" i="5"/>
  <c r="DJ91" i="5"/>
  <c r="DI91" i="5"/>
  <c r="DH91" i="5"/>
  <c r="DG91" i="5"/>
  <c r="DF91" i="5"/>
  <c r="DE91" i="5"/>
  <c r="DD91" i="5"/>
  <c r="DC91" i="5"/>
  <c r="DB91" i="5"/>
  <c r="DA91" i="5"/>
  <c r="CZ91" i="5"/>
  <c r="CY91" i="5"/>
  <c r="CX91" i="5"/>
  <c r="CW91" i="5"/>
  <c r="CV91" i="5"/>
  <c r="CU91" i="5"/>
  <c r="CT91" i="5"/>
  <c r="CS91" i="5"/>
  <c r="CR91" i="5"/>
  <c r="CQ91" i="5"/>
  <c r="CP91" i="5"/>
  <c r="CO91" i="5"/>
  <c r="CN91" i="5"/>
  <c r="CM91" i="5"/>
  <c r="CL91" i="5"/>
  <c r="CK91" i="5"/>
  <c r="CJ91" i="5"/>
  <c r="CI91" i="5"/>
  <c r="CH91" i="5"/>
  <c r="CG91" i="5"/>
  <c r="CF91" i="5"/>
  <c r="CE91" i="5"/>
  <c r="CD91" i="5"/>
  <c r="CC91" i="5"/>
  <c r="CB91" i="5"/>
  <c r="CA91" i="5"/>
  <c r="BZ91" i="5"/>
  <c r="BY91" i="5"/>
  <c r="BX91" i="5"/>
  <c r="BW91" i="5"/>
  <c r="BV91" i="5"/>
  <c r="BU91" i="5"/>
  <c r="BT91" i="5"/>
  <c r="BS91" i="5"/>
  <c r="BR91" i="5"/>
  <c r="BQ91" i="5"/>
  <c r="BP91" i="5"/>
  <c r="BO91" i="5"/>
  <c r="BN91" i="5"/>
  <c r="BM91" i="5"/>
  <c r="BL91" i="5"/>
  <c r="BK91" i="5"/>
  <c r="BJ91" i="5"/>
  <c r="BI91" i="5"/>
  <c r="BH91" i="5"/>
  <c r="BG91" i="5"/>
  <c r="BF91" i="5"/>
  <c r="BE91" i="5"/>
  <c r="BD91" i="5"/>
  <c r="BC91" i="5"/>
  <c r="BB91" i="5"/>
  <c r="BA91" i="5"/>
  <c r="AZ91" i="5"/>
  <c r="AY91" i="5"/>
  <c r="AX91" i="5"/>
  <c r="AW91" i="5"/>
  <c r="AV91" i="5"/>
  <c r="AU91" i="5"/>
  <c r="AT91" i="5"/>
  <c r="AS91" i="5"/>
  <c r="AR91" i="5"/>
  <c r="AQ91" i="5"/>
  <c r="AP91" i="5"/>
  <c r="AO91" i="5"/>
  <c r="AN91" i="5"/>
  <c r="AM91" i="5"/>
  <c r="AL91" i="5"/>
  <c r="AK91" i="5"/>
  <c r="AJ91" i="5"/>
  <c r="AI91" i="5"/>
  <c r="AH91" i="5"/>
  <c r="AG91" i="5"/>
  <c r="AF91" i="5"/>
  <c r="AE91" i="5"/>
  <c r="AD91" i="5"/>
  <c r="AC91" i="5"/>
  <c r="AB91" i="5"/>
  <c r="AA91" i="5"/>
  <c r="Z91" i="5"/>
  <c r="Y91" i="5"/>
  <c r="X91" i="5"/>
  <c r="W91" i="5"/>
  <c r="V91" i="5"/>
  <c r="U91" i="5"/>
  <c r="T91" i="5"/>
  <c r="S91" i="5"/>
  <c r="R91" i="5"/>
  <c r="Q91" i="5"/>
  <c r="P91" i="5"/>
  <c r="O91" i="5"/>
  <c r="N91" i="5"/>
  <c r="M91" i="5"/>
  <c r="L91" i="5"/>
  <c r="K91" i="5"/>
  <c r="J91" i="5"/>
  <c r="I91" i="5"/>
  <c r="H91" i="5"/>
  <c r="G91" i="5"/>
  <c r="F91" i="5"/>
  <c r="E91" i="5"/>
  <c r="D91" i="5"/>
  <c r="IB86" i="5"/>
  <c r="IA86" i="5"/>
  <c r="HZ86" i="5"/>
  <c r="HY86" i="5"/>
  <c r="HX86" i="5"/>
  <c r="HX105" i="5" s="1"/>
  <c r="HX107" i="5" s="1"/>
  <c r="HW86" i="5"/>
  <c r="HW105" i="5" s="1"/>
  <c r="HW107" i="5" s="1"/>
  <c r="HV86" i="5"/>
  <c r="HU86" i="5"/>
  <c r="HT86" i="5"/>
  <c r="HS86" i="5"/>
  <c r="HR86" i="5"/>
  <c r="HR105" i="5" s="1"/>
  <c r="HR107" i="5" s="1"/>
  <c r="HQ86" i="5"/>
  <c r="HP86" i="5"/>
  <c r="HP105" i="5" s="1"/>
  <c r="HP107" i="5" s="1"/>
  <c r="HO86" i="5"/>
  <c r="HO105" i="5" s="1"/>
  <c r="HO107" i="5" s="1"/>
  <c r="HN86" i="5"/>
  <c r="HM86" i="5"/>
  <c r="HL86" i="5"/>
  <c r="HK86" i="5"/>
  <c r="HK105" i="5" s="1"/>
  <c r="HK107" i="5" s="1"/>
  <c r="HJ86" i="5"/>
  <c r="HI86" i="5"/>
  <c r="HH86" i="5"/>
  <c r="HH105" i="5" s="1"/>
  <c r="HH107" i="5" s="1"/>
  <c r="HG86" i="5"/>
  <c r="HG105" i="5" s="1"/>
  <c r="HG107" i="5" s="1"/>
  <c r="HF86" i="5"/>
  <c r="HE86" i="5"/>
  <c r="HD86" i="5"/>
  <c r="HC86" i="5"/>
  <c r="HB86" i="5"/>
  <c r="HB105" i="5" s="1"/>
  <c r="HB107" i="5" s="1"/>
  <c r="HA86" i="5"/>
  <c r="GZ86" i="5"/>
  <c r="GZ105" i="5" s="1"/>
  <c r="GZ107" i="5" s="1"/>
  <c r="GY86" i="5"/>
  <c r="GY105" i="5" s="1"/>
  <c r="GY107" i="5" s="1"/>
  <c r="GX86" i="5"/>
  <c r="GW86" i="5"/>
  <c r="GV86" i="5"/>
  <c r="GU86" i="5"/>
  <c r="GU105" i="5" s="1"/>
  <c r="GU107" i="5" s="1"/>
  <c r="GT86" i="5"/>
  <c r="GS86" i="5"/>
  <c r="GR86" i="5"/>
  <c r="GR105" i="5" s="1"/>
  <c r="GR107" i="5" s="1"/>
  <c r="GQ86" i="5"/>
  <c r="GQ105" i="5" s="1"/>
  <c r="GQ107" i="5" s="1"/>
  <c r="GP86" i="5"/>
  <c r="GO86" i="5"/>
  <c r="GN86" i="5"/>
  <c r="GM86" i="5"/>
  <c r="GL86" i="5"/>
  <c r="GL105" i="5" s="1"/>
  <c r="GL107" i="5" s="1"/>
  <c r="GK86" i="5"/>
  <c r="GJ86" i="5"/>
  <c r="GJ105" i="5" s="1"/>
  <c r="GJ107" i="5" s="1"/>
  <c r="GI86" i="5"/>
  <c r="GI105" i="5" s="1"/>
  <c r="GI107" i="5" s="1"/>
  <c r="GH86" i="5"/>
  <c r="GG86" i="5"/>
  <c r="GF86" i="5"/>
  <c r="GE86" i="5"/>
  <c r="GE105" i="5" s="1"/>
  <c r="GE107" i="5" s="1"/>
  <c r="GD86" i="5"/>
  <c r="GC86" i="5"/>
  <c r="GB86" i="5"/>
  <c r="GB105" i="5" s="1"/>
  <c r="GB107" i="5" s="1"/>
  <c r="GA86" i="5"/>
  <c r="GA105" i="5" s="1"/>
  <c r="GA107" i="5" s="1"/>
  <c r="FZ86" i="5"/>
  <c r="FY86" i="5"/>
  <c r="FX86" i="5"/>
  <c r="FW86" i="5"/>
  <c r="FV86" i="5"/>
  <c r="FV105" i="5" s="1"/>
  <c r="FV107" i="5" s="1"/>
  <c r="FU86" i="5"/>
  <c r="FT86" i="5"/>
  <c r="FT105" i="5" s="1"/>
  <c r="FT107" i="5" s="1"/>
  <c r="FS86" i="5"/>
  <c r="FS105" i="5" s="1"/>
  <c r="FS107" i="5" s="1"/>
  <c r="FR86" i="5"/>
  <c r="FQ86" i="5"/>
  <c r="FP86" i="5"/>
  <c r="FO86" i="5"/>
  <c r="FN86" i="5"/>
  <c r="FM86" i="5"/>
  <c r="FL86" i="5"/>
  <c r="FL105" i="5" s="1"/>
  <c r="FL107" i="5" s="1"/>
  <c r="FK86" i="5"/>
  <c r="FK105" i="5" s="1"/>
  <c r="FK107" i="5" s="1"/>
  <c r="FJ86" i="5"/>
  <c r="FI86" i="5"/>
  <c r="FH86" i="5"/>
  <c r="FG86" i="5"/>
  <c r="FF86" i="5"/>
  <c r="FF105" i="5" s="1"/>
  <c r="FF107" i="5" s="1"/>
  <c r="FE86" i="5"/>
  <c r="FD86" i="5"/>
  <c r="FD105" i="5" s="1"/>
  <c r="FD107" i="5" s="1"/>
  <c r="FC86" i="5"/>
  <c r="FC105" i="5" s="1"/>
  <c r="FC107" i="5" s="1"/>
  <c r="FB86" i="5"/>
  <c r="FA86" i="5"/>
  <c r="EZ86" i="5"/>
  <c r="EY86" i="5"/>
  <c r="EY105" i="5" s="1"/>
  <c r="EY107" i="5" s="1"/>
  <c r="EX86" i="5"/>
  <c r="EW86" i="5"/>
  <c r="EV86" i="5"/>
  <c r="EV105" i="5" s="1"/>
  <c r="EV107" i="5" s="1"/>
  <c r="EU86" i="5"/>
  <c r="EU105" i="5" s="1"/>
  <c r="EU107" i="5" s="1"/>
  <c r="ET86" i="5"/>
  <c r="ES86" i="5"/>
  <c r="ER86" i="5"/>
  <c r="EQ86" i="5"/>
  <c r="EP86" i="5"/>
  <c r="EP105" i="5" s="1"/>
  <c r="EP107" i="5" s="1"/>
  <c r="EO86" i="5"/>
  <c r="EN86" i="5"/>
  <c r="EN105" i="5" s="1"/>
  <c r="EN107" i="5" s="1"/>
  <c r="EM86" i="5"/>
  <c r="EM105" i="5" s="1"/>
  <c r="EM107" i="5" s="1"/>
  <c r="EL86" i="5"/>
  <c r="EK86" i="5"/>
  <c r="EJ86" i="5"/>
  <c r="EI86" i="5"/>
  <c r="EI105" i="5" s="1"/>
  <c r="EI107" i="5" s="1"/>
  <c r="EH86" i="5"/>
  <c r="EG86" i="5"/>
  <c r="EF86" i="5"/>
  <c r="EF105" i="5" s="1"/>
  <c r="EF107" i="5" s="1"/>
  <c r="EE86" i="5"/>
  <c r="EE105" i="5" s="1"/>
  <c r="EE107" i="5" s="1"/>
  <c r="ED86" i="5"/>
  <c r="EC86" i="5"/>
  <c r="EB86" i="5"/>
  <c r="EA86" i="5"/>
  <c r="DZ86" i="5"/>
  <c r="DZ105" i="5" s="1"/>
  <c r="DZ107" i="5" s="1"/>
  <c r="DY86" i="5"/>
  <c r="DX86" i="5"/>
  <c r="DX105" i="5" s="1"/>
  <c r="DX107" i="5" s="1"/>
  <c r="DW86" i="5"/>
  <c r="DW105" i="5" s="1"/>
  <c r="DW107" i="5" s="1"/>
  <c r="DV86" i="5"/>
  <c r="DU86" i="5"/>
  <c r="DT86" i="5"/>
  <c r="DS86" i="5"/>
  <c r="DS105" i="5" s="1"/>
  <c r="DS107" i="5" s="1"/>
  <c r="DR86" i="5"/>
  <c r="DQ86" i="5"/>
  <c r="DP86" i="5"/>
  <c r="DP105" i="5" s="1"/>
  <c r="DP107" i="5" s="1"/>
  <c r="DO86" i="5"/>
  <c r="DO105" i="5" s="1"/>
  <c r="DO107" i="5" s="1"/>
  <c r="DN86" i="5"/>
  <c r="DM86" i="5"/>
  <c r="DL86" i="5"/>
  <c r="DK86" i="5"/>
  <c r="DJ86" i="5"/>
  <c r="DJ105" i="5" s="1"/>
  <c r="DJ107" i="5" s="1"/>
  <c r="DI86" i="5"/>
  <c r="DH86" i="5"/>
  <c r="DH105" i="5" s="1"/>
  <c r="DH107" i="5" s="1"/>
  <c r="DG86" i="5"/>
  <c r="DG105" i="5" s="1"/>
  <c r="DG107" i="5" s="1"/>
  <c r="DF86" i="5"/>
  <c r="DE86" i="5"/>
  <c r="DD86" i="5"/>
  <c r="DC86" i="5"/>
  <c r="DB86" i="5"/>
  <c r="DA86" i="5"/>
  <c r="CZ86" i="5"/>
  <c r="CZ105" i="5" s="1"/>
  <c r="CZ107" i="5" s="1"/>
  <c r="CY86" i="5"/>
  <c r="CY105" i="5" s="1"/>
  <c r="CY107" i="5" s="1"/>
  <c r="CX86" i="5"/>
  <c r="CW86" i="5"/>
  <c r="CV86" i="5"/>
  <c r="CU86" i="5"/>
  <c r="CT86" i="5"/>
  <c r="CT105" i="5" s="1"/>
  <c r="CT107" i="5" s="1"/>
  <c r="CS86" i="5"/>
  <c r="CR86" i="5"/>
  <c r="CR105" i="5" s="1"/>
  <c r="CR107" i="5" s="1"/>
  <c r="CQ86" i="5"/>
  <c r="CQ105" i="5" s="1"/>
  <c r="CQ107" i="5" s="1"/>
  <c r="CP86" i="5"/>
  <c r="CO86" i="5"/>
  <c r="CN86" i="5"/>
  <c r="CM86" i="5"/>
  <c r="CM105" i="5" s="1"/>
  <c r="CM107" i="5" s="1"/>
  <c r="CL86" i="5"/>
  <c r="CK86" i="5"/>
  <c r="CJ86" i="5"/>
  <c r="CJ105" i="5" s="1"/>
  <c r="CJ107" i="5" s="1"/>
  <c r="CI86" i="5"/>
  <c r="CI105" i="5" s="1"/>
  <c r="CI107" i="5" s="1"/>
  <c r="CH86" i="5"/>
  <c r="CG86" i="5"/>
  <c r="CF86" i="5"/>
  <c r="CE86" i="5"/>
  <c r="CD86" i="5"/>
  <c r="CD105" i="5" s="1"/>
  <c r="CD107" i="5" s="1"/>
  <c r="CC86" i="5"/>
  <c r="CB86" i="5"/>
  <c r="CB105" i="5" s="1"/>
  <c r="CB107" i="5" s="1"/>
  <c r="CA86" i="5"/>
  <c r="CA105" i="5" s="1"/>
  <c r="CA107" i="5" s="1"/>
  <c r="BZ86" i="5"/>
  <c r="BY86" i="5"/>
  <c r="BX86" i="5"/>
  <c r="BW86" i="5"/>
  <c r="BW105" i="5" s="1"/>
  <c r="BW107" i="5" s="1"/>
  <c r="BV86" i="5"/>
  <c r="BU86" i="5"/>
  <c r="BT86" i="5"/>
  <c r="BT105" i="5" s="1"/>
  <c r="BT107" i="5" s="1"/>
  <c r="BS86" i="5"/>
  <c r="BS105" i="5" s="1"/>
  <c r="BS107" i="5" s="1"/>
  <c r="BR86" i="5"/>
  <c r="BQ86" i="5"/>
  <c r="BP86" i="5"/>
  <c r="BO86" i="5"/>
  <c r="BN86" i="5"/>
  <c r="BN105" i="5" s="1"/>
  <c r="BN107" i="5" s="1"/>
  <c r="BM86" i="5"/>
  <c r="BL86" i="5"/>
  <c r="BL105" i="5" s="1"/>
  <c r="BL107" i="5" s="1"/>
  <c r="BK86" i="5"/>
  <c r="BK105" i="5" s="1"/>
  <c r="BK107" i="5" s="1"/>
  <c r="BJ86" i="5"/>
  <c r="BI86" i="5"/>
  <c r="BH86" i="5"/>
  <c r="BG86" i="5"/>
  <c r="BG105" i="5" s="1"/>
  <c r="BG107" i="5" s="1"/>
  <c r="BF86" i="5"/>
  <c r="BE86" i="5"/>
  <c r="BD86" i="5"/>
  <c r="BD105" i="5" s="1"/>
  <c r="BD107" i="5" s="1"/>
  <c r="BC86" i="5"/>
  <c r="BC105" i="5" s="1"/>
  <c r="BC107" i="5" s="1"/>
  <c r="BB86" i="5"/>
  <c r="BA86" i="5"/>
  <c r="AZ86" i="5"/>
  <c r="AY86" i="5"/>
  <c r="AX86" i="5"/>
  <c r="AX105" i="5" s="1"/>
  <c r="AX107" i="5" s="1"/>
  <c r="AW86" i="5"/>
  <c r="AV86" i="5"/>
  <c r="AV105" i="5" s="1"/>
  <c r="AV107" i="5" s="1"/>
  <c r="AU86" i="5"/>
  <c r="AU105" i="5" s="1"/>
  <c r="AU107" i="5" s="1"/>
  <c r="AT86" i="5"/>
  <c r="AS86" i="5"/>
  <c r="AR86" i="5"/>
  <c r="AQ86" i="5"/>
  <c r="AP86" i="5"/>
  <c r="AO86" i="5"/>
  <c r="AN86" i="5"/>
  <c r="AN105" i="5" s="1"/>
  <c r="AN107" i="5" s="1"/>
  <c r="AM86" i="5"/>
  <c r="AM105" i="5" s="1"/>
  <c r="AM107" i="5" s="1"/>
  <c r="AL86" i="5"/>
  <c r="AK86" i="5"/>
  <c r="AJ86" i="5"/>
  <c r="AI86" i="5"/>
  <c r="AH86" i="5"/>
  <c r="AH105" i="5" s="1"/>
  <c r="AH107" i="5" s="1"/>
  <c r="AG86" i="5"/>
  <c r="AF86" i="5"/>
  <c r="AF105" i="5" s="1"/>
  <c r="AF107" i="5" s="1"/>
  <c r="AE86" i="5"/>
  <c r="AE105" i="5" s="1"/>
  <c r="AE107" i="5" s="1"/>
  <c r="AD86" i="5"/>
  <c r="AC86" i="5"/>
  <c r="AB86" i="5"/>
  <c r="AA86" i="5"/>
  <c r="AA105" i="5" s="1"/>
  <c r="AA107" i="5" s="1"/>
  <c r="Z86" i="5"/>
  <c r="Y86" i="5"/>
  <c r="X86" i="5"/>
  <c r="X105" i="5" s="1"/>
  <c r="X107" i="5" s="1"/>
  <c r="W86" i="5"/>
  <c r="W105" i="5" s="1"/>
  <c r="W107" i="5" s="1"/>
  <c r="V86" i="5"/>
  <c r="U86" i="5"/>
  <c r="T86" i="5"/>
  <c r="S86" i="5"/>
  <c r="R86" i="5"/>
  <c r="R105" i="5" s="1"/>
  <c r="R107" i="5" s="1"/>
  <c r="Q86" i="5"/>
  <c r="P86" i="5"/>
  <c r="P105" i="5" s="1"/>
  <c r="P107" i="5" s="1"/>
  <c r="O86" i="5"/>
  <c r="O105" i="5" s="1"/>
  <c r="O107" i="5" s="1"/>
  <c r="N86" i="5"/>
  <c r="M86" i="5"/>
  <c r="L86" i="5"/>
  <c r="K86" i="5"/>
  <c r="K105" i="5" s="1"/>
  <c r="K107" i="5" s="1"/>
  <c r="J86" i="5"/>
  <c r="I86" i="5"/>
  <c r="H86" i="5"/>
  <c r="H105" i="5" s="1"/>
  <c r="H107" i="5" s="1"/>
  <c r="G86" i="5"/>
  <c r="G105" i="5" s="1"/>
  <c r="G107" i="5" s="1"/>
  <c r="F86" i="5"/>
  <c r="E86" i="5"/>
  <c r="D86" i="5"/>
  <c r="FU81" i="5"/>
  <c r="EJ81" i="5"/>
  <c r="CL81" i="5"/>
  <c r="BG81" i="5"/>
  <c r="BF81" i="5"/>
  <c r="AV81" i="5"/>
  <c r="AD81" i="5"/>
  <c r="I81" i="5"/>
  <c r="H81" i="5"/>
  <c r="IB77" i="5"/>
  <c r="IB81" i="5" s="1"/>
  <c r="IA77" i="5"/>
  <c r="IA81" i="5" s="1"/>
  <c r="HZ77" i="5"/>
  <c r="HZ81" i="5" s="1"/>
  <c r="HY77" i="5"/>
  <c r="HY81" i="5" s="1"/>
  <c r="HX77" i="5"/>
  <c r="HX81" i="5" s="1"/>
  <c r="HW77" i="5"/>
  <c r="HW81" i="5" s="1"/>
  <c r="HV77" i="5"/>
  <c r="HV81" i="5" s="1"/>
  <c r="HU77" i="5"/>
  <c r="HU81" i="5" s="1"/>
  <c r="HT77" i="5"/>
  <c r="HT81" i="5" s="1"/>
  <c r="HS77" i="5"/>
  <c r="HS81" i="5" s="1"/>
  <c r="HR77" i="5"/>
  <c r="HR81" i="5" s="1"/>
  <c r="HQ77" i="5"/>
  <c r="HQ81" i="5" s="1"/>
  <c r="HP77" i="5"/>
  <c r="HP81" i="5" s="1"/>
  <c r="HO77" i="5"/>
  <c r="HO81" i="5" s="1"/>
  <c r="HN77" i="5"/>
  <c r="HN81" i="5" s="1"/>
  <c r="HM77" i="5"/>
  <c r="HM81" i="5" s="1"/>
  <c r="HL77" i="5"/>
  <c r="HL81" i="5" s="1"/>
  <c r="HK77" i="5"/>
  <c r="HK81" i="5" s="1"/>
  <c r="HJ77" i="5"/>
  <c r="HJ81" i="5" s="1"/>
  <c r="HI77" i="5"/>
  <c r="HI81" i="5" s="1"/>
  <c r="HH77" i="5"/>
  <c r="HH81" i="5" s="1"/>
  <c r="HG77" i="5"/>
  <c r="HG81" i="5" s="1"/>
  <c r="HF77" i="5"/>
  <c r="HF81" i="5" s="1"/>
  <c r="HE77" i="5"/>
  <c r="HE81" i="5" s="1"/>
  <c r="HD77" i="5"/>
  <c r="HD81" i="5" s="1"/>
  <c r="HC77" i="5"/>
  <c r="HC81" i="5" s="1"/>
  <c r="HB77" i="5"/>
  <c r="HB81" i="5" s="1"/>
  <c r="HA77" i="5"/>
  <c r="HA81" i="5" s="1"/>
  <c r="GZ77" i="5"/>
  <c r="GZ81" i="5" s="1"/>
  <c r="GY77" i="5"/>
  <c r="GY81" i="5" s="1"/>
  <c r="GX77" i="5"/>
  <c r="GX81" i="5" s="1"/>
  <c r="GW77" i="5"/>
  <c r="GW81" i="5" s="1"/>
  <c r="GV77" i="5"/>
  <c r="GV81" i="5" s="1"/>
  <c r="GU77" i="5"/>
  <c r="GU81" i="5" s="1"/>
  <c r="GT77" i="5"/>
  <c r="GT81" i="5" s="1"/>
  <c r="GS77" i="5"/>
  <c r="GS81" i="5" s="1"/>
  <c r="GR77" i="5"/>
  <c r="GR81" i="5" s="1"/>
  <c r="GQ77" i="5"/>
  <c r="GQ81" i="5" s="1"/>
  <c r="GP77" i="5"/>
  <c r="GP81" i="5" s="1"/>
  <c r="GO77" i="5"/>
  <c r="GO81" i="5" s="1"/>
  <c r="GN77" i="5"/>
  <c r="GN81" i="5" s="1"/>
  <c r="GM77" i="5"/>
  <c r="GM81" i="5" s="1"/>
  <c r="GL77" i="5"/>
  <c r="GL81" i="5" s="1"/>
  <c r="GK77" i="5"/>
  <c r="GK81" i="5" s="1"/>
  <c r="GJ77" i="5"/>
  <c r="GJ81" i="5" s="1"/>
  <c r="GI77" i="5"/>
  <c r="GI81" i="5" s="1"/>
  <c r="GH77" i="5"/>
  <c r="GH81" i="5" s="1"/>
  <c r="GG77" i="5"/>
  <c r="GG81" i="5" s="1"/>
  <c r="GF77" i="5"/>
  <c r="GF81" i="5" s="1"/>
  <c r="GE77" i="5"/>
  <c r="GE81" i="5" s="1"/>
  <c r="GD77" i="5"/>
  <c r="GD81" i="5" s="1"/>
  <c r="GC77" i="5"/>
  <c r="GC81" i="5" s="1"/>
  <c r="GB77" i="5"/>
  <c r="GB81" i="5" s="1"/>
  <c r="GA77" i="5"/>
  <c r="GA81" i="5" s="1"/>
  <c r="FZ77" i="5"/>
  <c r="FZ81" i="5" s="1"/>
  <c r="FY77" i="5"/>
  <c r="FY81" i="5" s="1"/>
  <c r="FX77" i="5"/>
  <c r="FX81" i="5" s="1"/>
  <c r="FW77" i="5"/>
  <c r="FW81" i="5" s="1"/>
  <c r="FV77" i="5"/>
  <c r="FV81" i="5" s="1"/>
  <c r="FT77" i="5"/>
  <c r="FT81" i="5" s="1"/>
  <c r="FS77" i="5"/>
  <c r="FR77" i="5"/>
  <c r="FR81" i="5" s="1"/>
  <c r="FQ77" i="5"/>
  <c r="FQ81" i="5" s="1"/>
  <c r="FP77" i="5"/>
  <c r="FP81" i="5" s="1"/>
  <c r="FO77" i="5"/>
  <c r="FO76" i="5" s="1"/>
  <c r="FN77" i="5"/>
  <c r="FN81" i="5" s="1"/>
  <c r="FM77" i="5"/>
  <c r="FM76" i="5" s="1"/>
  <c r="FL77" i="5"/>
  <c r="FL81" i="5" s="1"/>
  <c r="FK77" i="5"/>
  <c r="FJ77" i="5"/>
  <c r="FJ81" i="5" s="1"/>
  <c r="FI77" i="5"/>
  <c r="FI81" i="5" s="1"/>
  <c r="FH77" i="5"/>
  <c r="FH81" i="5" s="1"/>
  <c r="FG77" i="5"/>
  <c r="FG76" i="5" s="1"/>
  <c r="FF77" i="5"/>
  <c r="FF81" i="5" s="1"/>
  <c r="FE77" i="5"/>
  <c r="FE76" i="5" s="1"/>
  <c r="FD77" i="5"/>
  <c r="FD81" i="5" s="1"/>
  <c r="FC77" i="5"/>
  <c r="FB77" i="5"/>
  <c r="FB81" i="5" s="1"/>
  <c r="FA77" i="5"/>
  <c r="FA81" i="5" s="1"/>
  <c r="EZ77" i="5"/>
  <c r="EZ81" i="5" s="1"/>
  <c r="EY77" i="5"/>
  <c r="EY76" i="5" s="1"/>
  <c r="EX77" i="5"/>
  <c r="EX81" i="5" s="1"/>
  <c r="EW77" i="5"/>
  <c r="EW76" i="5" s="1"/>
  <c r="EV77" i="5"/>
  <c r="EV81" i="5" s="1"/>
  <c r="EU77" i="5"/>
  <c r="ET77" i="5"/>
  <c r="ET81" i="5" s="1"/>
  <c r="ES77" i="5"/>
  <c r="ES81" i="5" s="1"/>
  <c r="ER77" i="5"/>
  <c r="ER81" i="5" s="1"/>
  <c r="EQ77" i="5"/>
  <c r="EQ76" i="5" s="1"/>
  <c r="EP77" i="5"/>
  <c r="EP81" i="5" s="1"/>
  <c r="EO77" i="5"/>
  <c r="EO76" i="5" s="1"/>
  <c r="EN77" i="5"/>
  <c r="EN81" i="5" s="1"/>
  <c r="EM77" i="5"/>
  <c r="EL77" i="5"/>
  <c r="EL81" i="5" s="1"/>
  <c r="EK77" i="5"/>
  <c r="EK81" i="5" s="1"/>
  <c r="EI77" i="5"/>
  <c r="EI81" i="5" s="1"/>
  <c r="EH77" i="5"/>
  <c r="EH76" i="5" s="1"/>
  <c r="EG77" i="5"/>
  <c r="EG81" i="5" s="1"/>
  <c r="EF77" i="5"/>
  <c r="EF81" i="5" s="1"/>
  <c r="EE77" i="5"/>
  <c r="ED77" i="5"/>
  <c r="ED81" i="5" s="1"/>
  <c r="EC77" i="5"/>
  <c r="EC81" i="5" s="1"/>
  <c r="EB77" i="5"/>
  <c r="EB81" i="5" s="1"/>
  <c r="EA77" i="5"/>
  <c r="EA81" i="5" s="1"/>
  <c r="DZ77" i="5"/>
  <c r="DZ76" i="5" s="1"/>
  <c r="DY77" i="5"/>
  <c r="DY81" i="5" s="1"/>
  <c r="DX77" i="5"/>
  <c r="DX81" i="5" s="1"/>
  <c r="DW77" i="5"/>
  <c r="DW81" i="5" s="1"/>
  <c r="DV77" i="5"/>
  <c r="DV81" i="5" s="1"/>
  <c r="DU77" i="5"/>
  <c r="DU81" i="5" s="1"/>
  <c r="DT77" i="5"/>
  <c r="DT81" i="5" s="1"/>
  <c r="DS77" i="5"/>
  <c r="DR77" i="5"/>
  <c r="DR76" i="5" s="1"/>
  <c r="DQ77" i="5"/>
  <c r="DQ81" i="5" s="1"/>
  <c r="DP77" i="5"/>
  <c r="DP81" i="5" s="1"/>
  <c r="DO77" i="5"/>
  <c r="DO81" i="5" s="1"/>
  <c r="DN77" i="5"/>
  <c r="DN81" i="5" s="1"/>
  <c r="DM77" i="5"/>
  <c r="DM81" i="5" s="1"/>
  <c r="DL77" i="5"/>
  <c r="DK77" i="5"/>
  <c r="DK81" i="5" s="1"/>
  <c r="DJ77" i="5"/>
  <c r="DJ76" i="5" s="1"/>
  <c r="DI77" i="5"/>
  <c r="DI81" i="5" s="1"/>
  <c r="DH77" i="5"/>
  <c r="DH81" i="5" s="1"/>
  <c r="DG77" i="5"/>
  <c r="DG81" i="5" s="1"/>
  <c r="DF77" i="5"/>
  <c r="DE77" i="5"/>
  <c r="DE81" i="5" s="1"/>
  <c r="DD77" i="5"/>
  <c r="DD81" i="5" s="1"/>
  <c r="DC77" i="5"/>
  <c r="DC81" i="5" s="1"/>
  <c r="DB77" i="5"/>
  <c r="DB76" i="5" s="1"/>
  <c r="DA77" i="5"/>
  <c r="DA81" i="5" s="1"/>
  <c r="CZ77" i="5"/>
  <c r="CZ81" i="5" s="1"/>
  <c r="CY77" i="5"/>
  <c r="CX77" i="5"/>
  <c r="CX81" i="5" s="1"/>
  <c r="CW77" i="5"/>
  <c r="CW81" i="5" s="1"/>
  <c r="CV77" i="5"/>
  <c r="CV81" i="5" s="1"/>
  <c r="CU77" i="5"/>
  <c r="CU81" i="5" s="1"/>
  <c r="CT77" i="5"/>
  <c r="CT76" i="5" s="1"/>
  <c r="CS77" i="5"/>
  <c r="CS81" i="5" s="1"/>
  <c r="CR77" i="5"/>
  <c r="CR81" i="5" s="1"/>
  <c r="CQ77" i="5"/>
  <c r="CQ81" i="5" s="1"/>
  <c r="CP77" i="5"/>
  <c r="CP81" i="5" s="1"/>
  <c r="CO77" i="5"/>
  <c r="CO81" i="5" s="1"/>
  <c r="CN77" i="5"/>
  <c r="CN81" i="5" s="1"/>
  <c r="CM77" i="5"/>
  <c r="CK77" i="5"/>
  <c r="CK81" i="5" s="1"/>
  <c r="CJ77" i="5"/>
  <c r="CJ81" i="5" s="1"/>
  <c r="CI77" i="5"/>
  <c r="CI81" i="5" s="1"/>
  <c r="CH77" i="5"/>
  <c r="CG77" i="5"/>
  <c r="CG81" i="5" s="1"/>
  <c r="CF77" i="5"/>
  <c r="CF81" i="5" s="1"/>
  <c r="CE77" i="5"/>
  <c r="CE76" i="5" s="1"/>
  <c r="CD77" i="5"/>
  <c r="CD81" i="5" s="1"/>
  <c r="CC77" i="5"/>
  <c r="CC76" i="5" s="1"/>
  <c r="CB77" i="5"/>
  <c r="CB81" i="5" s="1"/>
  <c r="CA77" i="5"/>
  <c r="CA81" i="5" s="1"/>
  <c r="BZ77" i="5"/>
  <c r="BZ81" i="5" s="1"/>
  <c r="BY77" i="5"/>
  <c r="BY81" i="5" s="1"/>
  <c r="BX77" i="5"/>
  <c r="BX81" i="5" s="1"/>
  <c r="BW77" i="5"/>
  <c r="BW76" i="5" s="1"/>
  <c r="BV77" i="5"/>
  <c r="BV81" i="5" s="1"/>
  <c r="BU77" i="5"/>
  <c r="BU76" i="5" s="1"/>
  <c r="BT77" i="5"/>
  <c r="BT81" i="5" s="1"/>
  <c r="BS77" i="5"/>
  <c r="BR77" i="5"/>
  <c r="BQ77" i="5"/>
  <c r="BQ81" i="5" s="1"/>
  <c r="BP77" i="5"/>
  <c r="BP81" i="5" s="1"/>
  <c r="BO77" i="5"/>
  <c r="BO81" i="5" s="1"/>
  <c r="BN77" i="5"/>
  <c r="BN81" i="5" s="1"/>
  <c r="BM77" i="5"/>
  <c r="BM81" i="5" s="1"/>
  <c r="BL77" i="5"/>
  <c r="BL81" i="5" s="1"/>
  <c r="BK77" i="5"/>
  <c r="BK81" i="5" s="1"/>
  <c r="BJ77" i="5"/>
  <c r="BJ81" i="5" s="1"/>
  <c r="BI77" i="5"/>
  <c r="BI81" i="5" s="1"/>
  <c r="BH77" i="5"/>
  <c r="BH81" i="5" s="1"/>
  <c r="BE77" i="5"/>
  <c r="BE81" i="5" s="1"/>
  <c r="BD77" i="5"/>
  <c r="BD81" i="5" s="1"/>
  <c r="BC77" i="5"/>
  <c r="BC81" i="5" s="1"/>
  <c r="BB77" i="5"/>
  <c r="BB81" i="5" s="1"/>
  <c r="BA77" i="5"/>
  <c r="BA81" i="5" s="1"/>
  <c r="AZ77" i="5"/>
  <c r="AZ81" i="5" s="1"/>
  <c r="AY77" i="5"/>
  <c r="AY81" i="5" s="1"/>
  <c r="AX77" i="5"/>
  <c r="AX81" i="5" s="1"/>
  <c r="AW77" i="5"/>
  <c r="AW81" i="5" s="1"/>
  <c r="AU77" i="5"/>
  <c r="AT77" i="5"/>
  <c r="AT81" i="5" s="1"/>
  <c r="AS77" i="5"/>
  <c r="AS81" i="5" s="1"/>
  <c r="AR77" i="5"/>
  <c r="AR81" i="5" s="1"/>
  <c r="AQ77" i="5"/>
  <c r="AQ81" i="5" s="1"/>
  <c r="AP77" i="5"/>
  <c r="AO77" i="5"/>
  <c r="AO81" i="5" s="1"/>
  <c r="AN77" i="5"/>
  <c r="AN81" i="5" s="1"/>
  <c r="AM77" i="5"/>
  <c r="AM81" i="5" s="1"/>
  <c r="AL77" i="5"/>
  <c r="AL81" i="5" s="1"/>
  <c r="AK77" i="5"/>
  <c r="AK81" i="5" s="1"/>
  <c r="AJ77" i="5"/>
  <c r="AJ81" i="5" s="1"/>
  <c r="AI77" i="5"/>
  <c r="AH77" i="5"/>
  <c r="AH81" i="5" s="1"/>
  <c r="AG77" i="5"/>
  <c r="AG81" i="5" s="1"/>
  <c r="AF77" i="5"/>
  <c r="AF81" i="5" s="1"/>
  <c r="AE77" i="5"/>
  <c r="AE81" i="5" s="1"/>
  <c r="AC77" i="5"/>
  <c r="AC81" i="5" s="1"/>
  <c r="AB77" i="5"/>
  <c r="AB81" i="5" s="1"/>
  <c r="AA77" i="5"/>
  <c r="AA76" i="5" s="1"/>
  <c r="Z77" i="5"/>
  <c r="Z81" i="5" s="1"/>
  <c r="Y77" i="5"/>
  <c r="Y81" i="5" s="1"/>
  <c r="X77" i="5"/>
  <c r="X81" i="5" s="1"/>
  <c r="W77" i="5"/>
  <c r="V77" i="5"/>
  <c r="U77" i="5"/>
  <c r="U81" i="5" s="1"/>
  <c r="T77" i="5"/>
  <c r="T81" i="5" s="1"/>
  <c r="S77" i="5"/>
  <c r="S76" i="5" s="1"/>
  <c r="R77" i="5"/>
  <c r="R81" i="5" s="1"/>
  <c r="Q77" i="5"/>
  <c r="Q81" i="5" s="1"/>
  <c r="P77" i="5"/>
  <c r="P81" i="5" s="1"/>
  <c r="O77" i="5"/>
  <c r="N77" i="5"/>
  <c r="N81" i="5" s="1"/>
  <c r="M77" i="5"/>
  <c r="M81" i="5" s="1"/>
  <c r="L77" i="5"/>
  <c r="L81" i="5" s="1"/>
  <c r="K77" i="5"/>
  <c r="K76" i="5" s="1"/>
  <c r="J77" i="5"/>
  <c r="J81" i="5" s="1"/>
  <c r="G77" i="5"/>
  <c r="G81" i="5" s="1"/>
  <c r="F77" i="5"/>
  <c r="F81" i="5" s="1"/>
  <c r="E77" i="5"/>
  <c r="E81" i="5" s="1"/>
  <c r="D77" i="5"/>
  <c r="D81" i="5" s="1"/>
  <c r="IB76" i="5"/>
  <c r="IA76" i="5"/>
  <c r="HZ76" i="5"/>
  <c r="HY76" i="5"/>
  <c r="HX76" i="5"/>
  <c r="HW76" i="5"/>
  <c r="HV76" i="5"/>
  <c r="HU76" i="5"/>
  <c r="HT76" i="5"/>
  <c r="HS76" i="5"/>
  <c r="HR76" i="5"/>
  <c r="HQ76" i="5"/>
  <c r="HP76" i="5"/>
  <c r="HO76" i="5"/>
  <c r="HN76" i="5"/>
  <c r="HM76" i="5"/>
  <c r="HL76" i="5"/>
  <c r="HK76" i="5"/>
  <c r="HJ76" i="5"/>
  <c r="HI76" i="5"/>
  <c r="HH76" i="5"/>
  <c r="HG76" i="5"/>
  <c r="HF76" i="5"/>
  <c r="HE76" i="5"/>
  <c r="HD76" i="5"/>
  <c r="HC76" i="5"/>
  <c r="HB76" i="5"/>
  <c r="HA76" i="5"/>
  <c r="GZ76" i="5"/>
  <c r="GY76" i="5"/>
  <c r="GX76" i="5"/>
  <c r="GW76" i="5"/>
  <c r="GV76" i="5"/>
  <c r="GU76" i="5"/>
  <c r="GT76" i="5"/>
  <c r="GS76" i="5"/>
  <c r="GR76" i="5"/>
  <c r="GQ76" i="5"/>
  <c r="GP76" i="5"/>
  <c r="GO76" i="5"/>
  <c r="GN76" i="5"/>
  <c r="GM76" i="5"/>
  <c r="GL76" i="5"/>
  <c r="GK76" i="5"/>
  <c r="GJ76" i="5"/>
  <c r="GI76" i="5"/>
  <c r="GH76" i="5"/>
  <c r="GG76" i="5"/>
  <c r="GF76" i="5"/>
  <c r="GE76" i="5"/>
  <c r="GD76" i="5"/>
  <c r="GC76" i="5"/>
  <c r="GB76" i="5"/>
  <c r="GA76" i="5"/>
  <c r="FZ76" i="5"/>
  <c r="FY76" i="5"/>
  <c r="FX76" i="5"/>
  <c r="FW76" i="5"/>
  <c r="FV76" i="5"/>
  <c r="FU76" i="5"/>
  <c r="FP76" i="5"/>
  <c r="FN76" i="5"/>
  <c r="FL76" i="5"/>
  <c r="FF76" i="5"/>
  <c r="FD76" i="5"/>
  <c r="EZ76" i="5"/>
  <c r="EX76" i="5"/>
  <c r="EV76" i="5"/>
  <c r="ER76" i="5"/>
  <c r="EP76" i="5"/>
  <c r="EJ76" i="5"/>
  <c r="EI76" i="5"/>
  <c r="EG76" i="5"/>
  <c r="ED76" i="5"/>
  <c r="EB76" i="5"/>
  <c r="EA76" i="5"/>
  <c r="DY76" i="5"/>
  <c r="DV76" i="5"/>
  <c r="DT76" i="5"/>
  <c r="DQ76" i="5"/>
  <c r="DN76" i="5"/>
  <c r="DK76" i="5"/>
  <c r="DI76" i="5"/>
  <c r="DD76" i="5"/>
  <c r="DC76" i="5"/>
  <c r="DA76" i="5"/>
  <c r="CX76" i="5"/>
  <c r="CV76" i="5"/>
  <c r="CU76" i="5"/>
  <c r="CS76" i="5"/>
  <c r="CP76" i="5"/>
  <c r="CN76" i="5"/>
  <c r="CL76" i="5"/>
  <c r="CJ76" i="5"/>
  <c r="CI76" i="5"/>
  <c r="CG76" i="5"/>
  <c r="CF76" i="5"/>
  <c r="CB76" i="5"/>
  <c r="CA76" i="5"/>
  <c r="BZ76" i="5"/>
  <c r="BY76" i="5"/>
  <c r="BX76" i="5"/>
  <c r="BV76" i="5"/>
  <c r="BT76" i="5"/>
  <c r="BQ76" i="5"/>
  <c r="BP76" i="5"/>
  <c r="BN76" i="5"/>
  <c r="BL76" i="5"/>
  <c r="BK76" i="5"/>
  <c r="BJ76" i="5"/>
  <c r="BI76" i="5"/>
  <c r="BH76" i="5"/>
  <c r="BG76" i="5"/>
  <c r="BF76" i="5"/>
  <c r="BD76" i="5"/>
  <c r="BB76" i="5"/>
  <c r="AZ76" i="5"/>
  <c r="AY76" i="5"/>
  <c r="AV76" i="5"/>
  <c r="AS76" i="5"/>
  <c r="AR76" i="5"/>
  <c r="AQ76" i="5"/>
  <c r="AM76" i="5"/>
  <c r="AK76" i="5"/>
  <c r="AJ76" i="5"/>
  <c r="AH76" i="5"/>
  <c r="AE76" i="5"/>
  <c r="AD76" i="5"/>
  <c r="AB76" i="5"/>
  <c r="Z76" i="5"/>
  <c r="Y76" i="5"/>
  <c r="T76" i="5"/>
  <c r="R76" i="5"/>
  <c r="Q76" i="5"/>
  <c r="L76" i="5"/>
  <c r="J76" i="5"/>
  <c r="I76" i="5"/>
  <c r="H76" i="5"/>
  <c r="G76" i="5"/>
  <c r="D76" i="5"/>
  <c r="IB71" i="5"/>
  <c r="IB75" i="5" s="1"/>
  <c r="IA71" i="5"/>
  <c r="IA75" i="5" s="1"/>
  <c r="HZ71" i="5"/>
  <c r="HZ75" i="5" s="1"/>
  <c r="HY71" i="5"/>
  <c r="HY75" i="5" s="1"/>
  <c r="HX71" i="5"/>
  <c r="HX75" i="5" s="1"/>
  <c r="HW71" i="5"/>
  <c r="HW75" i="5" s="1"/>
  <c r="HV71" i="5"/>
  <c r="HV75" i="5" s="1"/>
  <c r="HU71" i="5"/>
  <c r="HU75" i="5" s="1"/>
  <c r="HT71" i="5"/>
  <c r="HT75" i="5" s="1"/>
  <c r="HS71" i="5"/>
  <c r="HS75" i="5" s="1"/>
  <c r="HR71" i="5"/>
  <c r="HQ71" i="5"/>
  <c r="HP71" i="5"/>
  <c r="HP75" i="5" s="1"/>
  <c r="HO71" i="5"/>
  <c r="HN71" i="5"/>
  <c r="HM71" i="5"/>
  <c r="HL71" i="5"/>
  <c r="HL75" i="5" s="1"/>
  <c r="HK71" i="5"/>
  <c r="HJ71" i="5"/>
  <c r="HI71" i="5"/>
  <c r="HH71" i="5"/>
  <c r="HH75" i="5" s="1"/>
  <c r="HG71" i="5"/>
  <c r="HG75" i="5" s="1"/>
  <c r="HF71" i="5"/>
  <c r="HE71" i="5"/>
  <c r="HE75" i="5" s="1"/>
  <c r="HD71" i="5"/>
  <c r="HD75" i="5" s="1"/>
  <c r="HC71" i="5"/>
  <c r="HC75" i="5" s="1"/>
  <c r="HB71" i="5"/>
  <c r="HA71" i="5"/>
  <c r="GZ71" i="5"/>
  <c r="GZ75" i="5" s="1"/>
  <c r="GY71" i="5"/>
  <c r="GY75" i="5" s="1"/>
  <c r="GX71" i="5"/>
  <c r="GX75" i="5" s="1"/>
  <c r="GW71" i="5"/>
  <c r="GV71" i="5"/>
  <c r="GV75" i="5" s="1"/>
  <c r="GU71" i="5"/>
  <c r="GU75" i="5" s="1"/>
  <c r="GT71" i="5"/>
  <c r="GS71" i="5"/>
  <c r="GS75" i="5" s="1"/>
  <c r="GR71" i="5"/>
  <c r="GR75" i="5" s="1"/>
  <c r="GQ71" i="5"/>
  <c r="GQ75" i="5" s="1"/>
  <c r="GP71" i="5"/>
  <c r="GO71" i="5"/>
  <c r="GO75" i="5" s="1"/>
  <c r="GN71" i="5"/>
  <c r="GN75" i="5" s="1"/>
  <c r="GM71" i="5"/>
  <c r="GM75" i="5" s="1"/>
  <c r="GL71" i="5"/>
  <c r="GK71" i="5"/>
  <c r="GJ71" i="5"/>
  <c r="GJ75" i="5" s="1"/>
  <c r="GI71" i="5"/>
  <c r="GH71" i="5"/>
  <c r="GH75" i="5" s="1"/>
  <c r="GG71" i="5"/>
  <c r="GF71" i="5"/>
  <c r="GF75" i="5" s="1"/>
  <c r="GE71" i="5"/>
  <c r="GD71" i="5"/>
  <c r="GC71" i="5"/>
  <c r="GB71" i="5"/>
  <c r="GB75" i="5" s="1"/>
  <c r="GA71" i="5"/>
  <c r="GA75" i="5" s="1"/>
  <c r="FZ71" i="5"/>
  <c r="FY71" i="5"/>
  <c r="FX71" i="5"/>
  <c r="FX75" i="5" s="1"/>
  <c r="FW71" i="5"/>
  <c r="FW75" i="5" s="1"/>
  <c r="FV71" i="5"/>
  <c r="FU71" i="5"/>
  <c r="FT71" i="5"/>
  <c r="FT75" i="5" s="1"/>
  <c r="FS71" i="5"/>
  <c r="FS75" i="5" s="1"/>
  <c r="FR71" i="5"/>
  <c r="FR75" i="5" s="1"/>
  <c r="FQ71" i="5"/>
  <c r="FP71" i="5"/>
  <c r="FP75" i="5" s="1"/>
  <c r="FO71" i="5"/>
  <c r="FO75" i="5" s="1"/>
  <c r="FN71" i="5"/>
  <c r="FM71" i="5"/>
  <c r="FL71" i="5"/>
  <c r="FL75" i="5" s="1"/>
  <c r="FK71" i="5"/>
  <c r="FK75" i="5" s="1"/>
  <c r="FJ71" i="5"/>
  <c r="FI71" i="5"/>
  <c r="FH71" i="5"/>
  <c r="FH75" i="5" s="1"/>
  <c r="FG71" i="5"/>
  <c r="FG75" i="5" s="1"/>
  <c r="FF71" i="5"/>
  <c r="FE71" i="5"/>
  <c r="FD71" i="5"/>
  <c r="FD75" i="5" s="1"/>
  <c r="FC71" i="5"/>
  <c r="FB71" i="5"/>
  <c r="FB75" i="5" s="1"/>
  <c r="FA71" i="5"/>
  <c r="EZ71" i="5"/>
  <c r="EZ75" i="5" s="1"/>
  <c r="EY71" i="5"/>
  <c r="EX71" i="5"/>
  <c r="EW71" i="5"/>
  <c r="EV71" i="5"/>
  <c r="EV75" i="5" s="1"/>
  <c r="EU71" i="5"/>
  <c r="EU75" i="5" s="1"/>
  <c r="ET71" i="5"/>
  <c r="ES71" i="5"/>
  <c r="ER71" i="5"/>
  <c r="ER75" i="5" s="1"/>
  <c r="EQ71" i="5"/>
  <c r="EQ75" i="5" s="1"/>
  <c r="EP71" i="5"/>
  <c r="EO71" i="5"/>
  <c r="EN71" i="5"/>
  <c r="EN75" i="5" s="1"/>
  <c r="EM71" i="5"/>
  <c r="EM75" i="5" s="1"/>
  <c r="EL71" i="5"/>
  <c r="EK71" i="5"/>
  <c r="EJ71" i="5"/>
  <c r="EJ75" i="5" s="1"/>
  <c r="EI71" i="5"/>
  <c r="EI75" i="5" s="1"/>
  <c r="EH71" i="5"/>
  <c r="EG71" i="5"/>
  <c r="EF71" i="5"/>
  <c r="EF75" i="5" s="1"/>
  <c r="EE71" i="5"/>
  <c r="EE75" i="5" s="1"/>
  <c r="ED71" i="5"/>
  <c r="ED75" i="5" s="1"/>
  <c r="EC71" i="5"/>
  <c r="EB71" i="5"/>
  <c r="EB75" i="5" s="1"/>
  <c r="EA71" i="5"/>
  <c r="EA75" i="5" s="1"/>
  <c r="DZ71" i="5"/>
  <c r="DY71" i="5"/>
  <c r="DY75" i="5" s="1"/>
  <c r="DX71" i="5"/>
  <c r="DX75" i="5" s="1"/>
  <c r="DW71" i="5"/>
  <c r="DV71" i="5"/>
  <c r="DU71" i="5"/>
  <c r="DT71" i="5"/>
  <c r="DT75" i="5" s="1"/>
  <c r="DS71" i="5"/>
  <c r="DR71" i="5"/>
  <c r="DQ71" i="5"/>
  <c r="DP71" i="5"/>
  <c r="DP75" i="5" s="1"/>
  <c r="DO71" i="5"/>
  <c r="DO75" i="5" s="1"/>
  <c r="DN71" i="5"/>
  <c r="DM71" i="5"/>
  <c r="DL71" i="5"/>
  <c r="DL75" i="5" s="1"/>
  <c r="DK71" i="5"/>
  <c r="DK75" i="5" s="1"/>
  <c r="DJ71" i="5"/>
  <c r="DI71" i="5"/>
  <c r="DH71" i="5"/>
  <c r="DH75" i="5" s="1"/>
  <c r="DG71" i="5"/>
  <c r="DG75" i="5" s="1"/>
  <c r="DF71" i="5"/>
  <c r="DE71" i="5"/>
  <c r="DD71" i="5"/>
  <c r="DD75" i="5" s="1"/>
  <c r="DC71" i="5"/>
  <c r="DC75" i="5" s="1"/>
  <c r="DB71" i="5"/>
  <c r="DA71" i="5"/>
  <c r="CZ71" i="5"/>
  <c r="CZ75" i="5" s="1"/>
  <c r="CY71" i="5"/>
  <c r="CY75" i="5" s="1"/>
  <c r="CX71" i="5"/>
  <c r="CX75" i="5" s="1"/>
  <c r="CW71" i="5"/>
  <c r="CV71" i="5"/>
  <c r="CV75" i="5" s="1"/>
  <c r="CU71" i="5"/>
  <c r="CU75" i="5" s="1"/>
  <c r="CT71" i="5"/>
  <c r="CS71" i="5"/>
  <c r="CS75" i="5" s="1"/>
  <c r="CR71" i="5"/>
  <c r="CR75" i="5" s="1"/>
  <c r="CQ71" i="5"/>
  <c r="CP71" i="5"/>
  <c r="CO71" i="5"/>
  <c r="CN71" i="5"/>
  <c r="CN75" i="5" s="1"/>
  <c r="CM71" i="5"/>
  <c r="CL71" i="5"/>
  <c r="CK71" i="5"/>
  <c r="CK75" i="5" s="1"/>
  <c r="CJ71" i="5"/>
  <c r="CJ75" i="5" s="1"/>
  <c r="CI71" i="5"/>
  <c r="CI75" i="5" s="1"/>
  <c r="CH71" i="5"/>
  <c r="CG71" i="5"/>
  <c r="CF71" i="5"/>
  <c r="CF75" i="5" s="1"/>
  <c r="CE71" i="5"/>
  <c r="CE75" i="5" s="1"/>
  <c r="CD71" i="5"/>
  <c r="CC71" i="5"/>
  <c r="CB71" i="5"/>
  <c r="CB75" i="5" s="1"/>
  <c r="CA71" i="5"/>
  <c r="CA75" i="5" s="1"/>
  <c r="BZ71" i="5"/>
  <c r="BZ75" i="5" s="1"/>
  <c r="BY71" i="5"/>
  <c r="BX71" i="5"/>
  <c r="BX75" i="5" s="1"/>
  <c r="BW71" i="5"/>
  <c r="BW75" i="5" s="1"/>
  <c r="BV71" i="5"/>
  <c r="BU71" i="5"/>
  <c r="BT71" i="5"/>
  <c r="BT75" i="5" s="1"/>
  <c r="BS71" i="5"/>
  <c r="BS75" i="5" s="1"/>
  <c r="BR71" i="5"/>
  <c r="BQ71" i="5"/>
  <c r="BP71" i="5"/>
  <c r="BP75" i="5" s="1"/>
  <c r="BO71" i="5"/>
  <c r="BO75" i="5" s="1"/>
  <c r="BN71" i="5"/>
  <c r="BM71" i="5"/>
  <c r="BL71" i="5"/>
  <c r="BL75" i="5" s="1"/>
  <c r="BK71" i="5"/>
  <c r="BJ71" i="5"/>
  <c r="BJ75" i="5" s="1"/>
  <c r="BI71" i="5"/>
  <c r="BH71" i="5"/>
  <c r="BH75" i="5" s="1"/>
  <c r="BG71" i="5"/>
  <c r="BF71" i="5"/>
  <c r="BE71" i="5"/>
  <c r="BE75" i="5" s="1"/>
  <c r="BD71" i="5"/>
  <c r="BD75" i="5" s="1"/>
  <c r="BC71" i="5"/>
  <c r="BC75" i="5" s="1"/>
  <c r="BB71" i="5"/>
  <c r="BA71" i="5"/>
  <c r="AZ71" i="5"/>
  <c r="AZ75" i="5" s="1"/>
  <c r="AY71" i="5"/>
  <c r="AY75" i="5" s="1"/>
  <c r="AX71" i="5"/>
  <c r="AW71" i="5"/>
  <c r="AV71" i="5"/>
  <c r="AV75" i="5" s="1"/>
  <c r="AU71" i="5"/>
  <c r="AU75" i="5" s="1"/>
  <c r="AT71" i="5"/>
  <c r="AT75" i="5" s="1"/>
  <c r="AS71" i="5"/>
  <c r="AR71" i="5"/>
  <c r="AR75" i="5" s="1"/>
  <c r="AQ71" i="5"/>
  <c r="AQ75" i="5" s="1"/>
  <c r="AP71" i="5"/>
  <c r="AO71" i="5"/>
  <c r="AN71" i="5"/>
  <c r="AN75" i="5" s="1"/>
  <c r="AM71" i="5"/>
  <c r="AL71" i="5"/>
  <c r="AL75" i="5" s="1"/>
  <c r="AK71" i="5"/>
  <c r="AJ71" i="5"/>
  <c r="AJ75" i="5" s="1"/>
  <c r="AI71" i="5"/>
  <c r="AI75" i="5" s="1"/>
  <c r="AH71" i="5"/>
  <c r="AG71" i="5"/>
  <c r="AF71" i="5"/>
  <c r="AE71" i="5"/>
  <c r="AE75" i="5" s="1"/>
  <c r="AD71" i="5"/>
  <c r="AD75" i="5" s="1"/>
  <c r="AC71" i="5"/>
  <c r="AB71" i="5"/>
  <c r="AB75" i="5" s="1"/>
  <c r="AA71" i="5"/>
  <c r="AA75" i="5" s="1"/>
  <c r="Z71" i="5"/>
  <c r="Y71" i="5"/>
  <c r="X71" i="5"/>
  <c r="W71" i="5"/>
  <c r="W75" i="5" s="1"/>
  <c r="V71" i="5"/>
  <c r="U71" i="5"/>
  <c r="T71" i="5"/>
  <c r="T75" i="5" s="1"/>
  <c r="S71" i="5"/>
  <c r="S75" i="5" s="1"/>
  <c r="R71" i="5"/>
  <c r="Q71" i="5"/>
  <c r="Q75" i="5" s="1"/>
  <c r="P71" i="5"/>
  <c r="O71" i="5"/>
  <c r="N71" i="5"/>
  <c r="N75" i="5" s="1"/>
  <c r="M71" i="5"/>
  <c r="L71" i="5"/>
  <c r="L75" i="5" s="1"/>
  <c r="K71" i="5"/>
  <c r="J71" i="5"/>
  <c r="I71" i="5"/>
  <c r="I75" i="5" s="1"/>
  <c r="H71" i="5"/>
  <c r="G71" i="5"/>
  <c r="G75" i="5" s="1"/>
  <c r="F71" i="5"/>
  <c r="E71" i="5"/>
  <c r="D71" i="5"/>
  <c r="D75" i="5" s="1"/>
  <c r="IB70" i="5"/>
  <c r="IA70" i="5"/>
  <c r="HY70" i="5"/>
  <c r="HX70" i="5"/>
  <c r="HW70" i="5"/>
  <c r="HV70" i="5"/>
  <c r="HU70" i="5"/>
  <c r="HT70" i="5"/>
  <c r="HS70" i="5"/>
  <c r="HP70" i="5"/>
  <c r="HL70" i="5"/>
  <c r="HH70" i="5"/>
  <c r="HG70" i="5"/>
  <c r="HD70" i="5"/>
  <c r="HC70" i="5"/>
  <c r="GZ70" i="5"/>
  <c r="GY70" i="5"/>
  <c r="GV70" i="5"/>
  <c r="GU70" i="5"/>
  <c r="GR70" i="5"/>
  <c r="GQ70" i="5"/>
  <c r="GO70" i="5"/>
  <c r="GN70" i="5"/>
  <c r="GM70" i="5"/>
  <c r="GJ70" i="5"/>
  <c r="GH70" i="5"/>
  <c r="GF70" i="5"/>
  <c r="GB70" i="5"/>
  <c r="GA70" i="5"/>
  <c r="FX70" i="5"/>
  <c r="FW70" i="5"/>
  <c r="FT70" i="5"/>
  <c r="FS70" i="5"/>
  <c r="FR70" i="5"/>
  <c r="FP70" i="5"/>
  <c r="FO70" i="5"/>
  <c r="FL70" i="5"/>
  <c r="FK70" i="5"/>
  <c r="FH70" i="5"/>
  <c r="FG70" i="5"/>
  <c r="FD70" i="5"/>
  <c r="FB70" i="5"/>
  <c r="EZ70" i="5"/>
  <c r="EV70" i="5"/>
  <c r="EU70" i="5"/>
  <c r="ER70" i="5"/>
  <c r="EQ70" i="5"/>
  <c r="EN70" i="5"/>
  <c r="EM70" i="5"/>
  <c r="EJ70" i="5"/>
  <c r="EI70" i="5"/>
  <c r="EF70" i="5"/>
  <c r="EE70" i="5"/>
  <c r="EB70" i="5"/>
  <c r="EA70" i="5"/>
  <c r="DX70" i="5"/>
  <c r="DT70" i="5"/>
  <c r="DP70" i="5"/>
  <c r="DO70" i="5"/>
  <c r="DL70" i="5"/>
  <c r="DK70" i="5"/>
  <c r="DH70" i="5"/>
  <c r="DG70" i="5"/>
  <c r="DD70" i="5"/>
  <c r="DC70" i="5"/>
  <c r="CZ70" i="5"/>
  <c r="CY70" i="5"/>
  <c r="CX70" i="5"/>
  <c r="CV70" i="5"/>
  <c r="CU70" i="5"/>
  <c r="CR70" i="5"/>
  <c r="CN70" i="5"/>
  <c r="CJ70" i="5"/>
  <c r="CI70" i="5"/>
  <c r="CF70" i="5"/>
  <c r="CE70" i="5"/>
  <c r="CB70" i="5"/>
  <c r="CA70" i="5"/>
  <c r="BZ70" i="5"/>
  <c r="BX70" i="5"/>
  <c r="BW70" i="5"/>
  <c r="BT70" i="5"/>
  <c r="BS70" i="5"/>
  <c r="BP70" i="5"/>
  <c r="BO70" i="5"/>
  <c r="BL70" i="5"/>
  <c r="BH70" i="5"/>
  <c r="BD70" i="5"/>
  <c r="BC70" i="5"/>
  <c r="AZ70" i="5"/>
  <c r="AY70" i="5"/>
  <c r="AV70" i="5"/>
  <c r="AU70" i="5"/>
  <c r="AT70" i="5"/>
  <c r="AR70" i="5"/>
  <c r="AQ70" i="5"/>
  <c r="AJ70" i="5"/>
  <c r="AE70" i="5"/>
  <c r="AB70" i="5"/>
  <c r="AA70" i="5"/>
  <c r="W70" i="5"/>
  <c r="T70" i="5"/>
  <c r="L70" i="5"/>
  <c r="I70" i="5"/>
  <c r="G70" i="5"/>
  <c r="D70" i="5"/>
  <c r="HZ69" i="5"/>
  <c r="HM69" i="5"/>
  <c r="HJ69" i="5"/>
  <c r="GD69" i="5"/>
  <c r="FV69" i="5"/>
  <c r="FF69" i="5"/>
  <c r="ES69" i="5"/>
  <c r="EP69" i="5"/>
  <c r="DJ69" i="5"/>
  <c r="DE69" i="5"/>
  <c r="CD69" i="5"/>
  <c r="BV69" i="5"/>
  <c r="BF69" i="5"/>
  <c r="AS69" i="5"/>
  <c r="AP69" i="5"/>
  <c r="AI69" i="5"/>
  <c r="Z69" i="5"/>
  <c r="S69" i="5"/>
  <c r="J69" i="5"/>
  <c r="IB66" i="5"/>
  <c r="IB69" i="5" s="1"/>
  <c r="IA66" i="5"/>
  <c r="HZ66" i="5"/>
  <c r="HZ65" i="5" s="1"/>
  <c r="HY66" i="5"/>
  <c r="HY69" i="5" s="1"/>
  <c r="HX66" i="5"/>
  <c r="HX69" i="5" s="1"/>
  <c r="HW66" i="5"/>
  <c r="HW69" i="5" s="1"/>
  <c r="HV66" i="5"/>
  <c r="HU66" i="5"/>
  <c r="HU69" i="5" s="1"/>
  <c r="HT66" i="5"/>
  <c r="HT69" i="5" s="1"/>
  <c r="HS66" i="5"/>
  <c r="HR66" i="5"/>
  <c r="HQ66" i="5"/>
  <c r="HP66" i="5"/>
  <c r="HP69" i="5" s="1"/>
  <c r="HO66" i="5"/>
  <c r="HO69" i="5" s="1"/>
  <c r="HN66" i="5"/>
  <c r="HM66" i="5"/>
  <c r="HM65" i="5" s="1"/>
  <c r="HL66" i="5"/>
  <c r="HL65" i="5" s="1"/>
  <c r="HK66" i="5"/>
  <c r="HJ66" i="5"/>
  <c r="HI66" i="5"/>
  <c r="HI69" i="5" s="1"/>
  <c r="HH66" i="5"/>
  <c r="HH69" i="5" s="1"/>
  <c r="HG66" i="5"/>
  <c r="HG69" i="5" s="1"/>
  <c r="HF66" i="5"/>
  <c r="HF69" i="5" s="1"/>
  <c r="HE66" i="5"/>
  <c r="HE69" i="5" s="1"/>
  <c r="HD66" i="5"/>
  <c r="HC66" i="5"/>
  <c r="HB66" i="5"/>
  <c r="HA66" i="5"/>
  <c r="GZ66" i="5"/>
  <c r="GZ69" i="5" s="1"/>
  <c r="GY66" i="5"/>
  <c r="GY69" i="5" s="1"/>
  <c r="GX66" i="5"/>
  <c r="GW66" i="5"/>
  <c r="GV66" i="5"/>
  <c r="GV69" i="5" s="1"/>
  <c r="GU66" i="5"/>
  <c r="GT66" i="5"/>
  <c r="GT69" i="5" s="1"/>
  <c r="GS66" i="5"/>
  <c r="GR66" i="5"/>
  <c r="GR69" i="5" s="1"/>
  <c r="GQ66" i="5"/>
  <c r="GQ69" i="5" s="1"/>
  <c r="GP66" i="5"/>
  <c r="GP69" i="5" s="1"/>
  <c r="GO66" i="5"/>
  <c r="GO65" i="5" s="1"/>
  <c r="GN66" i="5"/>
  <c r="GM66" i="5"/>
  <c r="GL66" i="5"/>
  <c r="GK66" i="5"/>
  <c r="GK69" i="5" s="1"/>
  <c r="GJ66" i="5"/>
  <c r="GJ69" i="5" s="1"/>
  <c r="GI66" i="5"/>
  <c r="GI69" i="5" s="1"/>
  <c r="GH66" i="5"/>
  <c r="GG66" i="5"/>
  <c r="GG69" i="5" s="1"/>
  <c r="GF66" i="5"/>
  <c r="GF65" i="5" s="1"/>
  <c r="GF83" i="5" s="1"/>
  <c r="GF85" i="5" s="1"/>
  <c r="GE66" i="5"/>
  <c r="GD66" i="5"/>
  <c r="GC66" i="5"/>
  <c r="GB66" i="5"/>
  <c r="GB69" i="5" s="1"/>
  <c r="GA66" i="5"/>
  <c r="GA69" i="5" s="1"/>
  <c r="FZ66" i="5"/>
  <c r="FZ69" i="5" s="1"/>
  <c r="FY66" i="5"/>
  <c r="FX66" i="5"/>
  <c r="FX65" i="5" s="1"/>
  <c r="FW66" i="5"/>
  <c r="FV66" i="5"/>
  <c r="FV65" i="5" s="1"/>
  <c r="FU66" i="5"/>
  <c r="FU69" i="5" s="1"/>
  <c r="FT66" i="5"/>
  <c r="FT69" i="5" s="1"/>
  <c r="FS66" i="5"/>
  <c r="FS69" i="5" s="1"/>
  <c r="FR66" i="5"/>
  <c r="FQ66" i="5"/>
  <c r="FQ69" i="5" s="1"/>
  <c r="FP66" i="5"/>
  <c r="FP69" i="5" s="1"/>
  <c r="FO66" i="5"/>
  <c r="FN66" i="5"/>
  <c r="FM66" i="5"/>
  <c r="FL66" i="5"/>
  <c r="FL69" i="5" s="1"/>
  <c r="FK66" i="5"/>
  <c r="FK69" i="5" s="1"/>
  <c r="FJ66" i="5"/>
  <c r="FI66" i="5"/>
  <c r="FI65" i="5" s="1"/>
  <c r="FH66" i="5"/>
  <c r="FH69" i="5" s="1"/>
  <c r="FG66" i="5"/>
  <c r="FF66" i="5"/>
  <c r="FE66" i="5"/>
  <c r="FD66" i="5"/>
  <c r="FD69" i="5" s="1"/>
  <c r="FC66" i="5"/>
  <c r="FC69" i="5" s="1"/>
  <c r="FB66" i="5"/>
  <c r="FB69" i="5" s="1"/>
  <c r="FA66" i="5"/>
  <c r="EZ66" i="5"/>
  <c r="EZ65" i="5" s="1"/>
  <c r="EZ83" i="5" s="1"/>
  <c r="EZ85" i="5" s="1"/>
  <c r="EY66" i="5"/>
  <c r="EX66" i="5"/>
  <c r="EW66" i="5"/>
  <c r="EW69" i="5" s="1"/>
  <c r="EV66" i="5"/>
  <c r="EV69" i="5" s="1"/>
  <c r="EU66" i="5"/>
  <c r="EU69" i="5" s="1"/>
  <c r="ET66" i="5"/>
  <c r="ES66" i="5"/>
  <c r="ER66" i="5"/>
  <c r="EQ66" i="5"/>
  <c r="EP66" i="5"/>
  <c r="EO66" i="5"/>
  <c r="EN66" i="5"/>
  <c r="EN69" i="5" s="1"/>
  <c r="EM66" i="5"/>
  <c r="EM69" i="5" s="1"/>
  <c r="EL66" i="5"/>
  <c r="EL69" i="5" s="1"/>
  <c r="EK66" i="5"/>
  <c r="EJ66" i="5"/>
  <c r="EJ69" i="5" s="1"/>
  <c r="EI66" i="5"/>
  <c r="EH66" i="5"/>
  <c r="EG66" i="5"/>
  <c r="EG69" i="5" s="1"/>
  <c r="EF66" i="5"/>
  <c r="EF69" i="5" s="1"/>
  <c r="EE66" i="5"/>
  <c r="EE69" i="5" s="1"/>
  <c r="ED66" i="5"/>
  <c r="EC66" i="5"/>
  <c r="EC69" i="5" s="1"/>
  <c r="EB66" i="5"/>
  <c r="EA66" i="5"/>
  <c r="EA69" i="5" s="1"/>
  <c r="DZ66" i="5"/>
  <c r="DZ65" i="5" s="1"/>
  <c r="DY66" i="5"/>
  <c r="DX66" i="5"/>
  <c r="DX69" i="5" s="1"/>
  <c r="DW66" i="5"/>
  <c r="DW69" i="5" s="1"/>
  <c r="DV66" i="5"/>
  <c r="DU66" i="5"/>
  <c r="DU65" i="5" s="1"/>
  <c r="DT66" i="5"/>
  <c r="DT65" i="5" s="1"/>
  <c r="DS66" i="5"/>
  <c r="DS69" i="5" s="1"/>
  <c r="DR66" i="5"/>
  <c r="DR69" i="5" s="1"/>
  <c r="DQ66" i="5"/>
  <c r="DP66" i="5"/>
  <c r="DP69" i="5" s="1"/>
  <c r="DO66" i="5"/>
  <c r="DO69" i="5" s="1"/>
  <c r="DN66" i="5"/>
  <c r="DN69" i="5" s="1"/>
  <c r="DM66" i="5"/>
  <c r="DL66" i="5"/>
  <c r="DL65" i="5" s="1"/>
  <c r="DK66" i="5"/>
  <c r="DK69" i="5" s="1"/>
  <c r="DJ66" i="5"/>
  <c r="DI66" i="5"/>
  <c r="DI69" i="5" s="1"/>
  <c r="DH66" i="5"/>
  <c r="DH69" i="5" s="1"/>
  <c r="DG66" i="5"/>
  <c r="DG69" i="5" s="1"/>
  <c r="DF66" i="5"/>
  <c r="DF69" i="5" s="1"/>
  <c r="DE66" i="5"/>
  <c r="DE65" i="5" s="1"/>
  <c r="DD66" i="5"/>
  <c r="DC66" i="5"/>
  <c r="DC69" i="5" s="1"/>
  <c r="DB66" i="5"/>
  <c r="DA66" i="5"/>
  <c r="CZ66" i="5"/>
  <c r="CZ69" i="5" s="1"/>
  <c r="CY66" i="5"/>
  <c r="CY69" i="5" s="1"/>
  <c r="CX66" i="5"/>
  <c r="CW66" i="5"/>
  <c r="CV66" i="5"/>
  <c r="CU66" i="5"/>
  <c r="CU69" i="5" s="1"/>
  <c r="CT66" i="5"/>
  <c r="CT69" i="5" s="1"/>
  <c r="CS66" i="5"/>
  <c r="CR66" i="5"/>
  <c r="CR69" i="5" s="1"/>
  <c r="CQ66" i="5"/>
  <c r="CQ69" i="5" s="1"/>
  <c r="CP66" i="5"/>
  <c r="CP69" i="5" s="1"/>
  <c r="CO66" i="5"/>
  <c r="CO65" i="5" s="1"/>
  <c r="CN66" i="5"/>
  <c r="CN65" i="5" s="1"/>
  <c r="CM66" i="5"/>
  <c r="CM69" i="5" s="1"/>
  <c r="CL66" i="5"/>
  <c r="CL69" i="5" s="1"/>
  <c r="CK66" i="5"/>
  <c r="CK69" i="5" s="1"/>
  <c r="CJ66" i="5"/>
  <c r="CJ69" i="5" s="1"/>
  <c r="CI66" i="5"/>
  <c r="CI69" i="5" s="1"/>
  <c r="CH66" i="5"/>
  <c r="CH69" i="5" s="1"/>
  <c r="CG66" i="5"/>
  <c r="CG69" i="5" s="1"/>
  <c r="CF66" i="5"/>
  <c r="CE66" i="5"/>
  <c r="CE69" i="5" s="1"/>
  <c r="CD66" i="5"/>
  <c r="CD65" i="5" s="1"/>
  <c r="CC66" i="5"/>
  <c r="CC69" i="5" s="1"/>
  <c r="CB66" i="5"/>
  <c r="CB69" i="5" s="1"/>
  <c r="CA66" i="5"/>
  <c r="CA69" i="5" s="1"/>
  <c r="BZ66" i="5"/>
  <c r="BY66" i="5"/>
  <c r="BY69" i="5" s="1"/>
  <c r="BX66" i="5"/>
  <c r="BW66" i="5"/>
  <c r="BW69" i="5" s="1"/>
  <c r="BV66" i="5"/>
  <c r="BV65" i="5" s="1"/>
  <c r="BU66" i="5"/>
  <c r="BT66" i="5"/>
  <c r="BT69" i="5" s="1"/>
  <c r="BS66" i="5"/>
  <c r="BS69" i="5" s="1"/>
  <c r="BR66" i="5"/>
  <c r="BQ66" i="5"/>
  <c r="BP66" i="5"/>
  <c r="BO66" i="5"/>
  <c r="BO69" i="5" s="1"/>
  <c r="BN66" i="5"/>
  <c r="BN69" i="5" s="1"/>
  <c r="BM66" i="5"/>
  <c r="BL66" i="5"/>
  <c r="BL69" i="5" s="1"/>
  <c r="BK66" i="5"/>
  <c r="BK69" i="5" s="1"/>
  <c r="BJ66" i="5"/>
  <c r="BJ69" i="5" s="1"/>
  <c r="BI66" i="5"/>
  <c r="BI65" i="5" s="1"/>
  <c r="BH66" i="5"/>
  <c r="BH65" i="5" s="1"/>
  <c r="BH83" i="5" s="1"/>
  <c r="BH85" i="5" s="1"/>
  <c r="BG66" i="5"/>
  <c r="BG69" i="5" s="1"/>
  <c r="BF66" i="5"/>
  <c r="BE66" i="5"/>
  <c r="BE69" i="5" s="1"/>
  <c r="BD66" i="5"/>
  <c r="BD69" i="5" s="1"/>
  <c r="BC66" i="5"/>
  <c r="BC69" i="5" s="1"/>
  <c r="BB66" i="5"/>
  <c r="BB69" i="5" s="1"/>
  <c r="BA66" i="5"/>
  <c r="BA69" i="5" s="1"/>
  <c r="AZ66" i="5"/>
  <c r="AZ65" i="5" s="1"/>
  <c r="AY66" i="5"/>
  <c r="AY69" i="5" s="1"/>
  <c r="AX66" i="5"/>
  <c r="AW66" i="5"/>
  <c r="AW69" i="5" s="1"/>
  <c r="AV66" i="5"/>
  <c r="AV69" i="5" s="1"/>
  <c r="AU66" i="5"/>
  <c r="AU69" i="5" s="1"/>
  <c r="AT66" i="5"/>
  <c r="AS66" i="5"/>
  <c r="AR66" i="5"/>
  <c r="AQ66" i="5"/>
  <c r="AQ69" i="5" s="1"/>
  <c r="AP66" i="5"/>
  <c r="AO66" i="5"/>
  <c r="AN66" i="5"/>
  <c r="AN69" i="5" s="1"/>
  <c r="AM66" i="5"/>
  <c r="AM69" i="5" s="1"/>
  <c r="AL66" i="5"/>
  <c r="AL69" i="5" s="1"/>
  <c r="AK66" i="5"/>
  <c r="AJ66" i="5"/>
  <c r="AI66" i="5"/>
  <c r="AH66" i="5"/>
  <c r="AH69" i="5" s="1"/>
  <c r="AG66" i="5"/>
  <c r="AG69" i="5" s="1"/>
  <c r="AF66" i="5"/>
  <c r="AF69" i="5" s="1"/>
  <c r="AE66" i="5"/>
  <c r="AE69" i="5" s="1"/>
  <c r="AD66" i="5"/>
  <c r="AD69" i="5" s="1"/>
  <c r="AC66" i="5"/>
  <c r="AC69" i="5" s="1"/>
  <c r="AB66" i="5"/>
  <c r="AA66" i="5"/>
  <c r="AA69" i="5" s="1"/>
  <c r="Z66" i="5"/>
  <c r="Z65" i="5" s="1"/>
  <c r="Y66" i="5"/>
  <c r="Y69" i="5" s="1"/>
  <c r="X66" i="5"/>
  <c r="X69" i="5" s="1"/>
  <c r="W66" i="5"/>
  <c r="W69" i="5" s="1"/>
  <c r="V66" i="5"/>
  <c r="U66" i="5"/>
  <c r="U69" i="5" s="1"/>
  <c r="T66" i="5"/>
  <c r="S66" i="5"/>
  <c r="R66" i="5"/>
  <c r="Q66" i="5"/>
  <c r="P66" i="5"/>
  <c r="P69" i="5" s="1"/>
  <c r="O66" i="5"/>
  <c r="O69" i="5" s="1"/>
  <c r="N66" i="5"/>
  <c r="M66" i="5"/>
  <c r="M65" i="5" s="1"/>
  <c r="L66" i="5"/>
  <c r="K66" i="5"/>
  <c r="K69" i="5" s="1"/>
  <c r="J66" i="5"/>
  <c r="I66" i="5"/>
  <c r="H66" i="5"/>
  <c r="H69" i="5" s="1"/>
  <c r="G66" i="5"/>
  <c r="G69" i="5" s="1"/>
  <c r="F66" i="5"/>
  <c r="F69" i="5" s="1"/>
  <c r="E66" i="5"/>
  <c r="D66" i="5"/>
  <c r="HY65" i="5"/>
  <c r="HX65" i="5"/>
  <c r="HX83" i="5" s="1"/>
  <c r="HX85" i="5" s="1"/>
  <c r="HW65" i="5"/>
  <c r="HW83" i="5" s="1"/>
  <c r="HW85" i="5" s="1"/>
  <c r="HU65" i="5"/>
  <c r="HT65" i="5"/>
  <c r="HT83" i="5" s="1"/>
  <c r="HT85" i="5" s="1"/>
  <c r="HP65" i="5"/>
  <c r="HO65" i="5"/>
  <c r="HJ65" i="5"/>
  <c r="HI65" i="5"/>
  <c r="HH65" i="5"/>
  <c r="HH83" i="5" s="1"/>
  <c r="HH85" i="5" s="1"/>
  <c r="HG65" i="5"/>
  <c r="HG83" i="5" s="1"/>
  <c r="HG85" i="5" s="1"/>
  <c r="HF65" i="5"/>
  <c r="HE65" i="5"/>
  <c r="GZ65" i="5"/>
  <c r="GZ83" i="5" s="1"/>
  <c r="GZ85" i="5" s="1"/>
  <c r="GY65" i="5"/>
  <c r="GV65" i="5"/>
  <c r="GV83" i="5" s="1"/>
  <c r="GV85" i="5" s="1"/>
  <c r="GT65" i="5"/>
  <c r="GQ65" i="5"/>
  <c r="GQ83" i="5" s="1"/>
  <c r="GQ85" i="5" s="1"/>
  <c r="GP65" i="5"/>
  <c r="GK65" i="5"/>
  <c r="GJ65" i="5"/>
  <c r="GJ83" i="5" s="1"/>
  <c r="GJ85" i="5" s="1"/>
  <c r="GI65" i="5"/>
  <c r="GG65" i="5"/>
  <c r="GD65" i="5"/>
  <c r="GA65" i="5"/>
  <c r="GA83" i="5" s="1"/>
  <c r="GA85" i="5" s="1"/>
  <c r="FZ65" i="5"/>
  <c r="FU65" i="5"/>
  <c r="FT65" i="5"/>
  <c r="FS65" i="5"/>
  <c r="FP65" i="5"/>
  <c r="FL65" i="5"/>
  <c r="FL83" i="5" s="1"/>
  <c r="FL85" i="5" s="1"/>
  <c r="FK65" i="5"/>
  <c r="FH65" i="5"/>
  <c r="FF65" i="5"/>
  <c r="FC65" i="5"/>
  <c r="FB65" i="5"/>
  <c r="EV65" i="5"/>
  <c r="EU65" i="5"/>
  <c r="ES65" i="5"/>
  <c r="EP65" i="5"/>
  <c r="EM65" i="5"/>
  <c r="EL65" i="5"/>
  <c r="EG65" i="5"/>
  <c r="EF65" i="5"/>
  <c r="EE65" i="5"/>
  <c r="EC65" i="5"/>
  <c r="EA65" i="5"/>
  <c r="EA83" i="5" s="1"/>
  <c r="EA85" i="5" s="1"/>
  <c r="DX65" i="5"/>
  <c r="DW65" i="5"/>
  <c r="DS65" i="5"/>
  <c r="DR65" i="5"/>
  <c r="DO65" i="5"/>
  <c r="DN65" i="5"/>
  <c r="DK65" i="5"/>
  <c r="DJ65" i="5"/>
  <c r="DH65" i="5"/>
  <c r="DG65" i="5"/>
  <c r="DF65" i="5"/>
  <c r="CZ65" i="5"/>
  <c r="CY65" i="5"/>
  <c r="CU65" i="5"/>
  <c r="CT65" i="5"/>
  <c r="CQ65" i="5"/>
  <c r="CP65" i="5"/>
  <c r="CM65" i="5"/>
  <c r="CL65" i="5"/>
  <c r="CK65" i="5"/>
  <c r="CJ65" i="5"/>
  <c r="CJ83" i="5" s="1"/>
  <c r="CJ85" i="5" s="1"/>
  <c r="CI65" i="5"/>
  <c r="CH65" i="5"/>
  <c r="CG65" i="5"/>
  <c r="CE65" i="5"/>
  <c r="CC65" i="5"/>
  <c r="CB65" i="5"/>
  <c r="CB83" i="5" s="1"/>
  <c r="CB85" i="5" s="1"/>
  <c r="CA65" i="5"/>
  <c r="BY65" i="5"/>
  <c r="BW65" i="5"/>
  <c r="BT65" i="5"/>
  <c r="BT83" i="5" s="1"/>
  <c r="BT85" i="5" s="1"/>
  <c r="BS65" i="5"/>
  <c r="BO65" i="5"/>
  <c r="BN65" i="5"/>
  <c r="BK65" i="5"/>
  <c r="BJ65" i="5"/>
  <c r="BG65" i="5"/>
  <c r="BF65" i="5"/>
  <c r="BD65" i="5"/>
  <c r="BC65" i="5"/>
  <c r="BB65" i="5"/>
  <c r="AY65" i="5"/>
  <c r="AW65" i="5"/>
  <c r="AV65" i="5"/>
  <c r="AV83" i="5" s="1"/>
  <c r="AV85" i="5" s="1"/>
  <c r="AU65" i="5"/>
  <c r="AS65" i="5"/>
  <c r="AP65" i="5"/>
  <c r="AM65" i="5"/>
  <c r="AL65" i="5"/>
  <c r="AI65" i="5"/>
  <c r="AH65" i="5"/>
  <c r="AG65" i="5"/>
  <c r="AF65" i="5"/>
  <c r="AE65" i="5"/>
  <c r="AD65" i="5"/>
  <c r="AC65" i="5"/>
  <c r="AA65" i="5"/>
  <c r="Y65" i="5"/>
  <c r="X65" i="5"/>
  <c r="W65" i="5"/>
  <c r="S65" i="5"/>
  <c r="P65" i="5"/>
  <c r="O65" i="5"/>
  <c r="K65" i="5"/>
  <c r="J65" i="5"/>
  <c r="G65" i="5"/>
  <c r="F65" i="5"/>
  <c r="HL64" i="5"/>
  <c r="FD64" i="5"/>
  <c r="BH64" i="5"/>
  <c r="HX61" i="5"/>
  <c r="HX64" i="5" s="1"/>
  <c r="HM61" i="5"/>
  <c r="HM64" i="5" s="1"/>
  <c r="HH61" i="5"/>
  <c r="HH64" i="5" s="1"/>
  <c r="GC61" i="5"/>
  <c r="GC64" i="5" s="1"/>
  <c r="FT61" i="5"/>
  <c r="FT64" i="5" s="1"/>
  <c r="FQ61" i="5"/>
  <c r="FQ64" i="5" s="1"/>
  <c r="FD61" i="5"/>
  <c r="EG61" i="5"/>
  <c r="EG64" i="5" s="1"/>
  <c r="EF61" i="5"/>
  <c r="EF64" i="5" s="1"/>
  <c r="DH61" i="5"/>
  <c r="DH64" i="5" s="1"/>
  <c r="CR61" i="5"/>
  <c r="CR64" i="5" s="1"/>
  <c r="CJ61" i="5"/>
  <c r="CJ64" i="5" s="1"/>
  <c r="CG61" i="5"/>
  <c r="CG64" i="5" s="1"/>
  <c r="BA61" i="5"/>
  <c r="BA64" i="5" s="1"/>
  <c r="X61" i="5"/>
  <c r="X64" i="5" s="1"/>
  <c r="U61" i="5"/>
  <c r="U64" i="5" s="1"/>
  <c r="HV59" i="5"/>
  <c r="HQ59" i="5"/>
  <c r="HL59" i="5"/>
  <c r="HG59" i="5"/>
  <c r="HF59" i="5"/>
  <c r="HB59" i="5"/>
  <c r="GX59" i="5"/>
  <c r="GM59" i="5"/>
  <c r="GL59" i="5"/>
  <c r="GH59" i="5"/>
  <c r="GE59" i="5"/>
  <c r="GD59" i="5"/>
  <c r="FZ59" i="5"/>
  <c r="FY59" i="5"/>
  <c r="FU59" i="5"/>
  <c r="FJ59" i="5"/>
  <c r="FG59" i="5"/>
  <c r="EY59" i="5"/>
  <c r="EM59" i="5"/>
  <c r="EJ59" i="5"/>
  <c r="EG59" i="5"/>
  <c r="ED59" i="5"/>
  <c r="DY59" i="5"/>
  <c r="DS59" i="5"/>
  <c r="CG59" i="5"/>
  <c r="BZ59" i="5"/>
  <c r="BW59" i="5"/>
  <c r="BG59" i="5"/>
  <c r="AT59" i="5"/>
  <c r="AQ59" i="5"/>
  <c r="AA59" i="5"/>
  <c r="X59" i="5"/>
  <c r="V59" i="5"/>
  <c r="Q59" i="5"/>
  <c r="IB54" i="5"/>
  <c r="IA54" i="5"/>
  <c r="HZ54" i="5"/>
  <c r="HY54" i="5"/>
  <c r="HY59" i="5" s="1"/>
  <c r="HX54" i="5"/>
  <c r="HX59" i="5" s="1"/>
  <c r="HW54" i="5"/>
  <c r="HV54" i="5"/>
  <c r="HU54" i="5"/>
  <c r="HU59" i="5" s="1"/>
  <c r="HT54" i="5"/>
  <c r="HS54" i="5"/>
  <c r="HR54" i="5"/>
  <c r="HQ54" i="5"/>
  <c r="HP54" i="5"/>
  <c r="HP59" i="5" s="1"/>
  <c r="HO54" i="5"/>
  <c r="HN54" i="5"/>
  <c r="HN59" i="5" s="1"/>
  <c r="HM54" i="5"/>
  <c r="HM59" i="5" s="1"/>
  <c r="HK54" i="5"/>
  <c r="HJ54" i="5"/>
  <c r="HI54" i="5"/>
  <c r="HI59" i="5" s="1"/>
  <c r="HH54" i="5"/>
  <c r="HH59" i="5" s="1"/>
  <c r="HF54" i="5"/>
  <c r="HE54" i="5"/>
  <c r="HD54" i="5"/>
  <c r="HD61" i="5" s="1"/>
  <c r="HD64" i="5" s="1"/>
  <c r="HC54" i="5"/>
  <c r="HC59" i="5" s="1"/>
  <c r="HB54" i="5"/>
  <c r="HA54" i="5"/>
  <c r="HA59" i="5" s="1"/>
  <c r="GZ54" i="5"/>
  <c r="GY54" i="5"/>
  <c r="GX54" i="5"/>
  <c r="GW54" i="5"/>
  <c r="GW59" i="5" s="1"/>
  <c r="GV54" i="5"/>
  <c r="GV61" i="5" s="1"/>
  <c r="GV64" i="5" s="1"/>
  <c r="GU54" i="5"/>
  <c r="GU59" i="5" s="1"/>
  <c r="GT54" i="5"/>
  <c r="GT59" i="5" s="1"/>
  <c r="GS54" i="5"/>
  <c r="GR54" i="5"/>
  <c r="GQ54" i="5"/>
  <c r="GP54" i="5"/>
  <c r="GO54" i="5"/>
  <c r="GO59" i="5" s="1"/>
  <c r="GN54" i="5"/>
  <c r="GN61" i="5" s="1"/>
  <c r="GN64" i="5" s="1"/>
  <c r="GM54" i="5"/>
  <c r="GL54" i="5"/>
  <c r="GK54" i="5"/>
  <c r="GK59" i="5" s="1"/>
  <c r="GJ54" i="5"/>
  <c r="GI54" i="5"/>
  <c r="GH54" i="5"/>
  <c r="GG54" i="5"/>
  <c r="GG59" i="5" s="1"/>
  <c r="GF54" i="5"/>
  <c r="GF61" i="5" s="1"/>
  <c r="GF64" i="5" s="1"/>
  <c r="GD54" i="5"/>
  <c r="GC54" i="5"/>
  <c r="GC59" i="5" s="1"/>
  <c r="GB54" i="5"/>
  <c r="GA54" i="5"/>
  <c r="FZ54" i="5"/>
  <c r="FX54" i="5"/>
  <c r="FW54" i="5"/>
  <c r="FW59" i="5" s="1"/>
  <c r="FV54" i="5"/>
  <c r="FV59" i="5" s="1"/>
  <c r="FU54" i="5"/>
  <c r="FT54" i="5"/>
  <c r="FT59" i="5" s="1"/>
  <c r="FS54" i="5"/>
  <c r="FR54" i="5"/>
  <c r="FQ54" i="5"/>
  <c r="FQ59" i="5" s="1"/>
  <c r="FP54" i="5"/>
  <c r="FO54" i="5"/>
  <c r="FO59" i="5" s="1"/>
  <c r="FN54" i="5"/>
  <c r="FN59" i="5" s="1"/>
  <c r="FM54" i="5"/>
  <c r="FM61" i="5" s="1"/>
  <c r="FM64" i="5" s="1"/>
  <c r="FL54" i="5"/>
  <c r="FL59" i="5" s="1"/>
  <c r="FK54" i="5"/>
  <c r="FI54" i="5"/>
  <c r="FH54" i="5"/>
  <c r="FH61" i="5" s="1"/>
  <c r="FH64" i="5" s="1"/>
  <c r="FG54" i="5"/>
  <c r="FF54" i="5"/>
  <c r="FE54" i="5"/>
  <c r="FE59" i="5" s="1"/>
  <c r="FD54" i="5"/>
  <c r="FD59" i="5" s="1"/>
  <c r="FC54" i="5"/>
  <c r="FB54" i="5"/>
  <c r="FB59" i="5" s="1"/>
  <c r="FA54" i="5"/>
  <c r="EZ54" i="5"/>
  <c r="EZ61" i="5" s="1"/>
  <c r="EZ64" i="5" s="1"/>
  <c r="EY54" i="5"/>
  <c r="EX54" i="5"/>
  <c r="EW54" i="5"/>
  <c r="EW61" i="5" s="1"/>
  <c r="EW64" i="5" s="1"/>
  <c r="EV54" i="5"/>
  <c r="EV59" i="5" s="1"/>
  <c r="EU54" i="5"/>
  <c r="ET54" i="5"/>
  <c r="ET59" i="5" s="1"/>
  <c r="ES54" i="5"/>
  <c r="ES59" i="5" s="1"/>
  <c r="ER54" i="5"/>
  <c r="ER61" i="5" s="1"/>
  <c r="ER64" i="5" s="1"/>
  <c r="EQ54" i="5"/>
  <c r="EQ59" i="5" s="1"/>
  <c r="EP54" i="5"/>
  <c r="EO54" i="5"/>
  <c r="EO59" i="5" s="1"/>
  <c r="EN54" i="5"/>
  <c r="EN59" i="5" s="1"/>
  <c r="EL54" i="5"/>
  <c r="EK54" i="5"/>
  <c r="EK59" i="5" s="1"/>
  <c r="EI54" i="5"/>
  <c r="EH54" i="5"/>
  <c r="EH59" i="5" s="1"/>
  <c r="EG54" i="5"/>
  <c r="EF54" i="5"/>
  <c r="EF59" i="5" s="1"/>
  <c r="EE54" i="5"/>
  <c r="ED54" i="5"/>
  <c r="EC54" i="5"/>
  <c r="EC59" i="5" s="1"/>
  <c r="EB54" i="5"/>
  <c r="EA54" i="5"/>
  <c r="DZ54" i="5"/>
  <c r="DZ59" i="5" s="1"/>
  <c r="DX54" i="5"/>
  <c r="DX59" i="5" s="1"/>
  <c r="DW54" i="5"/>
  <c r="DV54" i="5"/>
  <c r="DV59" i="5" s="1"/>
  <c r="DU54" i="5"/>
  <c r="DU59" i="5" s="1"/>
  <c r="DT54" i="5"/>
  <c r="DS54" i="5"/>
  <c r="DR54" i="5"/>
  <c r="DQ54" i="5"/>
  <c r="DP54" i="5"/>
  <c r="DP59" i="5" s="1"/>
  <c r="DO54" i="5"/>
  <c r="DN54" i="5"/>
  <c r="DN59" i="5" s="1"/>
  <c r="DM54" i="5"/>
  <c r="DL54" i="5"/>
  <c r="DK54" i="5"/>
  <c r="DJ54" i="5"/>
  <c r="DI54" i="5"/>
  <c r="DI59" i="5" s="1"/>
  <c r="DH54" i="5"/>
  <c r="DH59" i="5" s="1"/>
  <c r="DG54" i="5"/>
  <c r="DF54" i="5"/>
  <c r="DF59" i="5" s="1"/>
  <c r="DE54" i="5"/>
  <c r="DE59" i="5" s="1"/>
  <c r="DD54" i="5"/>
  <c r="DC54" i="5"/>
  <c r="DC59" i="5" s="1"/>
  <c r="DB54" i="5"/>
  <c r="DA54" i="5"/>
  <c r="CZ54" i="5"/>
  <c r="CZ59" i="5" s="1"/>
  <c r="CY54" i="5"/>
  <c r="CX54" i="5"/>
  <c r="CX59" i="5" s="1"/>
  <c r="CW54" i="5"/>
  <c r="CV54" i="5"/>
  <c r="CU54" i="5"/>
  <c r="CT54" i="5"/>
  <c r="CS54" i="5"/>
  <c r="CS59" i="5" s="1"/>
  <c r="CR54" i="5"/>
  <c r="CR59" i="5" s="1"/>
  <c r="CQ54" i="5"/>
  <c r="CP54" i="5"/>
  <c r="CP59" i="5" s="1"/>
  <c r="CO54" i="5"/>
  <c r="CN54" i="5"/>
  <c r="CM54" i="5"/>
  <c r="CM59" i="5" s="1"/>
  <c r="CL54" i="5"/>
  <c r="CK54" i="5"/>
  <c r="CK61" i="5" s="1"/>
  <c r="CK64" i="5" s="1"/>
  <c r="CJ54" i="5"/>
  <c r="CJ59" i="5" s="1"/>
  <c r="CI54" i="5"/>
  <c r="CH54" i="5"/>
  <c r="CH59" i="5" s="1"/>
  <c r="CF54" i="5"/>
  <c r="CF61" i="5" s="1"/>
  <c r="CF64" i="5" s="1"/>
  <c r="CE54" i="5"/>
  <c r="CE59" i="5" s="1"/>
  <c r="CD54" i="5"/>
  <c r="CC54" i="5"/>
  <c r="CB54" i="5"/>
  <c r="CA54" i="5"/>
  <c r="BZ54" i="5"/>
  <c r="BY54" i="5"/>
  <c r="BX54" i="5"/>
  <c r="BX61" i="5" s="1"/>
  <c r="BX64" i="5" s="1"/>
  <c r="BW54" i="5"/>
  <c r="BV54" i="5"/>
  <c r="BU54" i="5"/>
  <c r="BT54" i="5"/>
  <c r="BS54" i="5"/>
  <c r="BR54" i="5"/>
  <c r="BR59" i="5" s="1"/>
  <c r="BQ54" i="5"/>
  <c r="BP54" i="5"/>
  <c r="BP61" i="5" s="1"/>
  <c r="BP64" i="5" s="1"/>
  <c r="BO54" i="5"/>
  <c r="BO59" i="5" s="1"/>
  <c r="BN54" i="5"/>
  <c r="BM54" i="5"/>
  <c r="BL54" i="5"/>
  <c r="BK54" i="5"/>
  <c r="BJ54" i="5"/>
  <c r="BJ59" i="5" s="1"/>
  <c r="BI54" i="5"/>
  <c r="BH54" i="5"/>
  <c r="BH61" i="5" s="1"/>
  <c r="BG54" i="5"/>
  <c r="BF54" i="5"/>
  <c r="BE54" i="5"/>
  <c r="BD54" i="5"/>
  <c r="BD59" i="5" s="1"/>
  <c r="BC54" i="5"/>
  <c r="BB54" i="5"/>
  <c r="BB59" i="5" s="1"/>
  <c r="BA54" i="5"/>
  <c r="BA59" i="5" s="1"/>
  <c r="AZ54" i="5"/>
  <c r="AZ61" i="5" s="1"/>
  <c r="AZ64" i="5" s="1"/>
  <c r="AY54" i="5"/>
  <c r="AY59" i="5" s="1"/>
  <c r="AX54" i="5"/>
  <c r="AW54" i="5"/>
  <c r="AV54" i="5"/>
  <c r="AU54" i="5"/>
  <c r="AT54" i="5"/>
  <c r="AS54" i="5"/>
  <c r="AR54" i="5"/>
  <c r="AR61" i="5" s="1"/>
  <c r="AR64" i="5" s="1"/>
  <c r="AQ54" i="5"/>
  <c r="AP54" i="5"/>
  <c r="AO54" i="5"/>
  <c r="AO59" i="5" s="1"/>
  <c r="AN54" i="5"/>
  <c r="AM54" i="5"/>
  <c r="AL54" i="5"/>
  <c r="AL59" i="5" s="1"/>
  <c r="AK54" i="5"/>
  <c r="AJ54" i="5"/>
  <c r="AJ61" i="5" s="1"/>
  <c r="AJ64" i="5" s="1"/>
  <c r="AI54" i="5"/>
  <c r="AI59" i="5" s="1"/>
  <c r="AH54" i="5"/>
  <c r="AG54" i="5"/>
  <c r="AF54" i="5"/>
  <c r="AE54" i="5"/>
  <c r="AD54" i="5"/>
  <c r="AD59" i="5" s="1"/>
  <c r="AC54" i="5"/>
  <c r="AB54" i="5"/>
  <c r="AB61" i="5" s="1"/>
  <c r="AB64" i="5" s="1"/>
  <c r="AA54" i="5"/>
  <c r="Z54" i="5"/>
  <c r="Y54" i="5"/>
  <c r="W54" i="5"/>
  <c r="W61" i="5" s="1"/>
  <c r="W64" i="5" s="1"/>
  <c r="V54" i="5"/>
  <c r="U54" i="5"/>
  <c r="U59" i="5" s="1"/>
  <c r="T54" i="5"/>
  <c r="T61" i="5" s="1"/>
  <c r="T64" i="5" s="1"/>
  <c r="S54" i="5"/>
  <c r="S59" i="5" s="1"/>
  <c r="R54" i="5"/>
  <c r="P54" i="5"/>
  <c r="O54" i="5"/>
  <c r="N54" i="5"/>
  <c r="M54" i="5"/>
  <c r="M59" i="5" s="1"/>
  <c r="L54" i="5"/>
  <c r="K54" i="5"/>
  <c r="K59" i="5" s="1"/>
  <c r="J54" i="5"/>
  <c r="J59" i="5" s="1"/>
  <c r="I54" i="5"/>
  <c r="I59" i="5" s="1"/>
  <c r="H54" i="5"/>
  <c r="H59" i="5" s="1"/>
  <c r="G54" i="5"/>
  <c r="F54" i="5"/>
  <c r="E54" i="5"/>
  <c r="E59" i="5" s="1"/>
  <c r="D54" i="5"/>
  <c r="HY52" i="5"/>
  <c r="HX52" i="5"/>
  <c r="HQ52" i="5"/>
  <c r="HP52" i="5"/>
  <c r="HI52" i="5"/>
  <c r="HH52" i="5"/>
  <c r="HE52" i="5"/>
  <c r="GZ52" i="5"/>
  <c r="GW52" i="5"/>
  <c r="GO52" i="5"/>
  <c r="GL52" i="5"/>
  <c r="GK52" i="5"/>
  <c r="GC52" i="5"/>
  <c r="GB52" i="5"/>
  <c r="FU52" i="5"/>
  <c r="FT52" i="5"/>
  <c r="FQ52" i="5"/>
  <c r="FL52" i="5"/>
  <c r="FI52" i="5"/>
  <c r="FA52" i="5"/>
  <c r="EW52" i="5"/>
  <c r="EV52" i="5"/>
  <c r="EO52" i="5"/>
  <c r="EN52" i="5"/>
  <c r="EG52" i="5"/>
  <c r="EF52" i="5"/>
  <c r="EC52" i="5"/>
  <c r="DY52" i="5"/>
  <c r="DX52" i="5"/>
  <c r="DP52" i="5"/>
  <c r="DM52" i="5"/>
  <c r="DH52" i="5"/>
  <c r="DE52" i="5"/>
  <c r="DA52" i="5"/>
  <c r="CW52" i="5"/>
  <c r="CS52" i="5"/>
  <c r="CO52" i="5"/>
  <c r="CK52" i="5"/>
  <c r="CJ52" i="5"/>
  <c r="CC52" i="5"/>
  <c r="CB52" i="5"/>
  <c r="BY52" i="5"/>
  <c r="BT52" i="5"/>
  <c r="BQ52" i="5"/>
  <c r="BM52" i="5"/>
  <c r="BI52" i="5"/>
  <c r="BD52" i="5"/>
  <c r="AW52" i="5"/>
  <c r="AV52" i="5"/>
  <c r="AN52" i="5"/>
  <c r="AK52" i="5"/>
  <c r="AG52" i="5"/>
  <c r="Y52" i="5"/>
  <c r="X52" i="5"/>
  <c r="P52" i="5"/>
  <c r="I52" i="5"/>
  <c r="H52" i="5"/>
  <c r="IB49" i="5"/>
  <c r="IB52" i="5" s="1"/>
  <c r="IA49" i="5"/>
  <c r="HZ49" i="5"/>
  <c r="HY49" i="5"/>
  <c r="HY48" i="5" s="1"/>
  <c r="HX49" i="5"/>
  <c r="HW49" i="5"/>
  <c r="HV49" i="5"/>
  <c r="HU49" i="5"/>
  <c r="HT49" i="5"/>
  <c r="HT52" i="5" s="1"/>
  <c r="HS49" i="5"/>
  <c r="HS52" i="5" s="1"/>
  <c r="HR49" i="5"/>
  <c r="HR52" i="5" s="1"/>
  <c r="HQ49" i="5"/>
  <c r="HQ48" i="5" s="1"/>
  <c r="HP49" i="5"/>
  <c r="HO49" i="5"/>
  <c r="HN49" i="5"/>
  <c r="HM49" i="5"/>
  <c r="HM52" i="5" s="1"/>
  <c r="HL49" i="5"/>
  <c r="HL61" i="5" s="1"/>
  <c r="HK49" i="5"/>
  <c r="HJ49" i="5"/>
  <c r="HI49" i="5"/>
  <c r="HI48" i="5" s="1"/>
  <c r="HH49" i="5"/>
  <c r="HG49" i="5"/>
  <c r="HF49" i="5"/>
  <c r="HE49" i="5"/>
  <c r="HD49" i="5"/>
  <c r="HD52" i="5" s="1"/>
  <c r="HC49" i="5"/>
  <c r="HB49" i="5"/>
  <c r="HA49" i="5"/>
  <c r="GZ49" i="5"/>
  <c r="GY49" i="5"/>
  <c r="GX49" i="5"/>
  <c r="GW49" i="5"/>
  <c r="GV49" i="5"/>
  <c r="GV52" i="5" s="1"/>
  <c r="GU49" i="5"/>
  <c r="GT49" i="5"/>
  <c r="GS49" i="5"/>
  <c r="GS48" i="5" s="1"/>
  <c r="GR49" i="5"/>
  <c r="GR52" i="5" s="1"/>
  <c r="GQ49" i="5"/>
  <c r="GP49" i="5"/>
  <c r="GO49" i="5"/>
  <c r="GN49" i="5"/>
  <c r="GN52" i="5" s="1"/>
  <c r="GM49" i="5"/>
  <c r="GL49" i="5"/>
  <c r="GL48" i="5" s="1"/>
  <c r="GK49" i="5"/>
  <c r="GK48" i="5" s="1"/>
  <c r="GJ49" i="5"/>
  <c r="GJ52" i="5" s="1"/>
  <c r="GI49" i="5"/>
  <c r="GI52" i="5" s="1"/>
  <c r="GH49" i="5"/>
  <c r="GG49" i="5"/>
  <c r="GG48" i="5" s="1"/>
  <c r="GF49" i="5"/>
  <c r="GF52" i="5" s="1"/>
  <c r="GE49" i="5"/>
  <c r="GD49" i="5"/>
  <c r="GC49" i="5"/>
  <c r="GC48" i="5" s="1"/>
  <c r="GB49" i="5"/>
  <c r="GA49" i="5"/>
  <c r="FZ49" i="5"/>
  <c r="FY49" i="5"/>
  <c r="FX49" i="5"/>
  <c r="FX52" i="5" s="1"/>
  <c r="FW49" i="5"/>
  <c r="FV49" i="5"/>
  <c r="FV61" i="5" s="1"/>
  <c r="FV64" i="5" s="1"/>
  <c r="FU49" i="5"/>
  <c r="FU48" i="5" s="1"/>
  <c r="FT49" i="5"/>
  <c r="FS49" i="5"/>
  <c r="FR49" i="5"/>
  <c r="FQ49" i="5"/>
  <c r="FP49" i="5"/>
  <c r="FP52" i="5" s="1"/>
  <c r="FO49" i="5"/>
  <c r="FN49" i="5"/>
  <c r="FM49" i="5"/>
  <c r="FL49" i="5"/>
  <c r="FK49" i="5"/>
  <c r="FJ49" i="5"/>
  <c r="FI49" i="5"/>
  <c r="FH49" i="5"/>
  <c r="FH52" i="5" s="1"/>
  <c r="FG49" i="5"/>
  <c r="FG52" i="5" s="1"/>
  <c r="FF49" i="5"/>
  <c r="FF52" i="5" s="1"/>
  <c r="FE49" i="5"/>
  <c r="FE48" i="5" s="1"/>
  <c r="FD49" i="5"/>
  <c r="FD52" i="5" s="1"/>
  <c r="FC49" i="5"/>
  <c r="FB49" i="5"/>
  <c r="FA49" i="5"/>
  <c r="EZ49" i="5"/>
  <c r="EZ52" i="5" s="1"/>
  <c r="EY49" i="5"/>
  <c r="EX49" i="5"/>
  <c r="EW49" i="5"/>
  <c r="EW48" i="5" s="1"/>
  <c r="EV49" i="5"/>
  <c r="EU49" i="5"/>
  <c r="ET49" i="5"/>
  <c r="ES49" i="5"/>
  <c r="ES52" i="5" s="1"/>
  <c r="ER49" i="5"/>
  <c r="ER52" i="5" s="1"/>
  <c r="EQ49" i="5"/>
  <c r="EP49" i="5"/>
  <c r="EO49" i="5"/>
  <c r="EO48" i="5" s="1"/>
  <c r="EN49" i="5"/>
  <c r="EM49" i="5"/>
  <c r="EM61" i="5" s="1"/>
  <c r="EM64" i="5" s="1"/>
  <c r="EL49" i="5"/>
  <c r="EK49" i="5"/>
  <c r="EK52" i="5" s="1"/>
  <c r="EJ49" i="5"/>
  <c r="EJ61" i="5" s="1"/>
  <c r="EJ64" i="5" s="1"/>
  <c r="EI49" i="5"/>
  <c r="EH49" i="5"/>
  <c r="EG49" i="5"/>
  <c r="EG48" i="5" s="1"/>
  <c r="EF49" i="5"/>
  <c r="EE49" i="5"/>
  <c r="EE52" i="5" s="1"/>
  <c r="ED49" i="5"/>
  <c r="EC49" i="5"/>
  <c r="EC61" i="5" s="1"/>
  <c r="EC64" i="5" s="1"/>
  <c r="EB49" i="5"/>
  <c r="EB52" i="5" s="1"/>
  <c r="EA49" i="5"/>
  <c r="DZ49" i="5"/>
  <c r="DY49" i="5"/>
  <c r="DY48" i="5" s="1"/>
  <c r="DX49" i="5"/>
  <c r="DW49" i="5"/>
  <c r="DW52" i="5" s="1"/>
  <c r="DV49" i="5"/>
  <c r="DU49" i="5"/>
  <c r="DU61" i="5" s="1"/>
  <c r="DU64" i="5" s="1"/>
  <c r="DT49" i="5"/>
  <c r="DT52" i="5" s="1"/>
  <c r="DS49" i="5"/>
  <c r="DR49" i="5"/>
  <c r="DQ49" i="5"/>
  <c r="DP49" i="5"/>
  <c r="DP61" i="5" s="1"/>
  <c r="DP64" i="5" s="1"/>
  <c r="DO49" i="5"/>
  <c r="DO52" i="5" s="1"/>
  <c r="DN49" i="5"/>
  <c r="DM49" i="5"/>
  <c r="DL49" i="5"/>
  <c r="DL52" i="5" s="1"/>
  <c r="DK49" i="5"/>
  <c r="DJ49" i="5"/>
  <c r="DJ52" i="5" s="1"/>
  <c r="DI49" i="5"/>
  <c r="DH49" i="5"/>
  <c r="DG49" i="5"/>
  <c r="DF49" i="5"/>
  <c r="DE49" i="5"/>
  <c r="DD49" i="5"/>
  <c r="DD52" i="5" s="1"/>
  <c r="DC49" i="5"/>
  <c r="DB49" i="5"/>
  <c r="DA49" i="5"/>
  <c r="DA48" i="5" s="1"/>
  <c r="CZ49" i="5"/>
  <c r="CZ52" i="5" s="1"/>
  <c r="CY49" i="5"/>
  <c r="CX49" i="5"/>
  <c r="CW49" i="5"/>
  <c r="CV49" i="5"/>
  <c r="CV52" i="5" s="1"/>
  <c r="CU49" i="5"/>
  <c r="CU52" i="5" s="1"/>
  <c r="CT49" i="5"/>
  <c r="CS49" i="5"/>
  <c r="CS48" i="5" s="1"/>
  <c r="CR49" i="5"/>
  <c r="CR52" i="5" s="1"/>
  <c r="CQ49" i="5"/>
  <c r="CQ52" i="5" s="1"/>
  <c r="CP49" i="5"/>
  <c r="CO49" i="5"/>
  <c r="CN49" i="5"/>
  <c r="CN52" i="5" s="1"/>
  <c r="CM49" i="5"/>
  <c r="CL49" i="5"/>
  <c r="CK49" i="5"/>
  <c r="CK48" i="5" s="1"/>
  <c r="CJ49" i="5"/>
  <c r="CI49" i="5"/>
  <c r="CI52" i="5" s="1"/>
  <c r="CH49" i="5"/>
  <c r="CG49" i="5"/>
  <c r="CG52" i="5" s="1"/>
  <c r="CF49" i="5"/>
  <c r="CF52" i="5" s="1"/>
  <c r="CE49" i="5"/>
  <c r="CD49" i="5"/>
  <c r="CC49" i="5"/>
  <c r="CC48" i="5" s="1"/>
  <c r="CB49" i="5"/>
  <c r="CA49" i="5"/>
  <c r="CA52" i="5" s="1"/>
  <c r="BZ49" i="5"/>
  <c r="BY49" i="5"/>
  <c r="BX49" i="5"/>
  <c r="BX52" i="5" s="1"/>
  <c r="BW49" i="5"/>
  <c r="BV49" i="5"/>
  <c r="BU49" i="5"/>
  <c r="BT49" i="5"/>
  <c r="BS49" i="5"/>
  <c r="BS52" i="5" s="1"/>
  <c r="BR49" i="5"/>
  <c r="BQ49" i="5"/>
  <c r="BP49" i="5"/>
  <c r="BP52" i="5" s="1"/>
  <c r="BO49" i="5"/>
  <c r="BN49" i="5"/>
  <c r="BN52" i="5" s="1"/>
  <c r="BM49" i="5"/>
  <c r="BM48" i="5" s="1"/>
  <c r="BL49" i="5"/>
  <c r="BL52" i="5" s="1"/>
  <c r="BK49" i="5"/>
  <c r="BJ49" i="5"/>
  <c r="BI49" i="5"/>
  <c r="BH49" i="5"/>
  <c r="BH52" i="5" s="1"/>
  <c r="BG49" i="5"/>
  <c r="BF49" i="5"/>
  <c r="BE49" i="5"/>
  <c r="BE48" i="5" s="1"/>
  <c r="BD49" i="5"/>
  <c r="BC49" i="5"/>
  <c r="BB49" i="5"/>
  <c r="BA49" i="5"/>
  <c r="BA52" i="5" s="1"/>
  <c r="AZ49" i="5"/>
  <c r="AZ52" i="5" s="1"/>
  <c r="AY49" i="5"/>
  <c r="AX49" i="5"/>
  <c r="AX52" i="5" s="1"/>
  <c r="AW49" i="5"/>
  <c r="AW48" i="5" s="1"/>
  <c r="AV49" i="5"/>
  <c r="AU49" i="5"/>
  <c r="AT49" i="5"/>
  <c r="AS49" i="5"/>
  <c r="AS52" i="5" s="1"/>
  <c r="AR49" i="5"/>
  <c r="AR52" i="5" s="1"/>
  <c r="AQ49" i="5"/>
  <c r="AP49" i="5"/>
  <c r="AO49" i="5"/>
  <c r="AN49" i="5"/>
  <c r="AM49" i="5"/>
  <c r="AL49" i="5"/>
  <c r="AK49" i="5"/>
  <c r="AJ49" i="5"/>
  <c r="AJ52" i="5" s="1"/>
  <c r="AI49" i="5"/>
  <c r="AI52" i="5" s="1"/>
  <c r="AH49" i="5"/>
  <c r="AG49" i="5"/>
  <c r="AF49" i="5"/>
  <c r="AF52" i="5" s="1"/>
  <c r="AE49" i="5"/>
  <c r="AE52" i="5" s="1"/>
  <c r="AD49" i="5"/>
  <c r="AC49" i="5"/>
  <c r="AC52" i="5" s="1"/>
  <c r="AB49" i="5"/>
  <c r="AB52" i="5" s="1"/>
  <c r="AA49" i="5"/>
  <c r="Z49" i="5"/>
  <c r="Z52" i="5" s="1"/>
  <c r="Y49" i="5"/>
  <c r="X49" i="5"/>
  <c r="W49" i="5"/>
  <c r="V49" i="5"/>
  <c r="U49" i="5"/>
  <c r="U52" i="5" s="1"/>
  <c r="T49" i="5"/>
  <c r="T52" i="5" s="1"/>
  <c r="S49" i="5"/>
  <c r="R49" i="5"/>
  <c r="R48" i="5" s="1"/>
  <c r="Q49" i="5"/>
  <c r="Q61" i="5" s="1"/>
  <c r="Q64" i="5" s="1"/>
  <c r="P49" i="5"/>
  <c r="O49" i="5"/>
  <c r="O52" i="5" s="1"/>
  <c r="N49" i="5"/>
  <c r="M49" i="5"/>
  <c r="M52" i="5" s="1"/>
  <c r="L49" i="5"/>
  <c r="L52" i="5" s="1"/>
  <c r="K49" i="5"/>
  <c r="J49" i="5"/>
  <c r="I49" i="5"/>
  <c r="I48" i="5" s="1"/>
  <c r="H49" i="5"/>
  <c r="G49" i="5"/>
  <c r="G52" i="5" s="1"/>
  <c r="F49" i="5"/>
  <c r="E49" i="5"/>
  <c r="E61" i="5" s="1"/>
  <c r="E64" i="5" s="1"/>
  <c r="D49" i="5"/>
  <c r="D52" i="5" s="1"/>
  <c r="IB48" i="5"/>
  <c r="HX48" i="5"/>
  <c r="HT48" i="5"/>
  <c r="HP48" i="5"/>
  <c r="HM48" i="5"/>
  <c r="HL48" i="5"/>
  <c r="HH48" i="5"/>
  <c r="HE48" i="5"/>
  <c r="HD48" i="5"/>
  <c r="GZ48" i="5"/>
  <c r="GW48" i="5"/>
  <c r="GV48" i="5"/>
  <c r="GR48" i="5"/>
  <c r="GO48" i="5"/>
  <c r="GN48" i="5"/>
  <c r="GJ48" i="5"/>
  <c r="GI48" i="5"/>
  <c r="GF48" i="5"/>
  <c r="GB48" i="5"/>
  <c r="FX48" i="5"/>
  <c r="FV48" i="5"/>
  <c r="FT48" i="5"/>
  <c r="FQ48" i="5"/>
  <c r="FP48" i="5"/>
  <c r="FL48" i="5"/>
  <c r="FI48" i="5"/>
  <c r="FH48" i="5"/>
  <c r="FG48" i="5"/>
  <c r="FF48" i="5"/>
  <c r="FD48" i="5"/>
  <c r="FA48" i="5"/>
  <c r="EZ48" i="5"/>
  <c r="EV48" i="5"/>
  <c r="ES48" i="5"/>
  <c r="ER48" i="5"/>
  <c r="EN48" i="5"/>
  <c r="EM48" i="5"/>
  <c r="EK48" i="5"/>
  <c r="EJ48" i="5"/>
  <c r="EF48" i="5"/>
  <c r="EE48" i="5"/>
  <c r="EC48" i="5"/>
  <c r="EB48" i="5"/>
  <c r="DX48" i="5"/>
  <c r="DW48" i="5"/>
  <c r="DU48" i="5"/>
  <c r="DT48" i="5"/>
  <c r="DP48" i="5"/>
  <c r="DO48" i="5"/>
  <c r="DM48" i="5"/>
  <c r="DL48" i="5"/>
  <c r="DJ48" i="5"/>
  <c r="DH48" i="5"/>
  <c r="DE48" i="5"/>
  <c r="DD48" i="5"/>
  <c r="CZ48" i="5"/>
  <c r="CW48" i="5"/>
  <c r="CV48" i="5"/>
  <c r="CU48" i="5"/>
  <c r="CR48" i="5"/>
  <c r="CQ48" i="5"/>
  <c r="CO48" i="5"/>
  <c r="CN48" i="5"/>
  <c r="CJ48" i="5"/>
  <c r="CI48" i="5"/>
  <c r="CG48" i="5"/>
  <c r="CF48" i="5"/>
  <c r="CB48" i="5"/>
  <c r="CA48" i="5"/>
  <c r="BY48" i="5"/>
  <c r="BX48" i="5"/>
  <c r="BT48" i="5"/>
  <c r="BS48" i="5"/>
  <c r="BQ48" i="5"/>
  <c r="BP48" i="5"/>
  <c r="BN48" i="5"/>
  <c r="BL48" i="5"/>
  <c r="BI48" i="5"/>
  <c r="BH48" i="5"/>
  <c r="BD48" i="5"/>
  <c r="BA48" i="5"/>
  <c r="AZ48" i="5"/>
  <c r="AV48" i="5"/>
  <c r="AS48" i="5"/>
  <c r="AR48" i="5"/>
  <c r="AN48" i="5"/>
  <c r="AK48" i="5"/>
  <c r="AJ48" i="5"/>
  <c r="AI48" i="5"/>
  <c r="AG48" i="5"/>
  <c r="AF48" i="5"/>
  <c r="AE48" i="5"/>
  <c r="AC48" i="5"/>
  <c r="AB48" i="5"/>
  <c r="Y48" i="5"/>
  <c r="X48" i="5"/>
  <c r="U48" i="5"/>
  <c r="T48" i="5"/>
  <c r="Q48" i="5"/>
  <c r="P48" i="5"/>
  <c r="M48" i="5"/>
  <c r="L48" i="5"/>
  <c r="H48" i="5"/>
  <c r="E48" i="5"/>
  <c r="D48" i="5"/>
  <c r="HC43" i="5"/>
  <c r="GJ43" i="5"/>
  <c r="GH43" i="5"/>
  <c r="GC43" i="5"/>
  <c r="FP43" i="5"/>
  <c r="FF43" i="5"/>
  <c r="EF43" i="5"/>
  <c r="DE43" i="5"/>
  <c r="CL43" i="5"/>
  <c r="CG43" i="5"/>
  <c r="CB43" i="5"/>
  <c r="BQ43" i="5"/>
  <c r="BC43" i="5"/>
  <c r="AC43" i="5"/>
  <c r="O43" i="5"/>
  <c r="K43" i="5"/>
  <c r="G43" i="5"/>
  <c r="HZ41" i="5"/>
  <c r="HX41" i="5"/>
  <c r="HU41" i="5"/>
  <c r="HN41" i="5"/>
  <c r="HM41" i="5"/>
  <c r="HI41" i="5"/>
  <c r="HD41" i="5"/>
  <c r="GT41" i="5"/>
  <c r="GS41" i="5"/>
  <c r="GK41" i="5"/>
  <c r="GJ41" i="5"/>
  <c r="GB41" i="5"/>
  <c r="FZ41" i="5"/>
  <c r="FU41" i="5"/>
  <c r="FR41" i="5"/>
  <c r="FJ41" i="5"/>
  <c r="FI41" i="5"/>
  <c r="EQ41" i="5"/>
  <c r="EI41" i="5"/>
  <c r="EF41" i="5"/>
  <c r="EA41" i="5"/>
  <c r="DZ41" i="5"/>
  <c r="DU41" i="5"/>
  <c r="DS41" i="5"/>
  <c r="DR41" i="5"/>
  <c r="DQ41" i="5"/>
  <c r="DN41" i="5"/>
  <c r="DE41" i="5"/>
  <c r="CS41" i="5"/>
  <c r="CL41" i="5"/>
  <c r="CK41" i="5"/>
  <c r="BY41" i="5"/>
  <c r="BX41" i="5"/>
  <c r="BN41" i="5"/>
  <c r="BD41" i="5"/>
  <c r="AW41" i="5"/>
  <c r="AV41" i="5"/>
  <c r="AS41" i="5"/>
  <c r="AO41" i="5"/>
  <c r="AL41" i="5"/>
  <c r="AB41" i="5"/>
  <c r="Y41" i="5"/>
  <c r="S41" i="5"/>
  <c r="P41" i="5"/>
  <c r="K41" i="5"/>
  <c r="F41" i="5"/>
  <c r="IB37" i="5"/>
  <c r="IB41" i="5" s="1"/>
  <c r="IA37" i="5"/>
  <c r="IA41" i="5" s="1"/>
  <c r="HY37" i="5"/>
  <c r="HY41" i="5" s="1"/>
  <c r="HW37" i="5"/>
  <c r="HW41" i="5" s="1"/>
  <c r="HV37" i="5"/>
  <c r="HV41" i="5" s="1"/>
  <c r="HT37" i="5"/>
  <c r="HS37" i="5"/>
  <c r="HS31" i="5" s="1"/>
  <c r="HS43" i="5" s="1"/>
  <c r="HR37" i="5"/>
  <c r="HR41" i="5" s="1"/>
  <c r="HQ37" i="5"/>
  <c r="HQ41" i="5" s="1"/>
  <c r="HP37" i="5"/>
  <c r="HP41" i="5" s="1"/>
  <c r="HO37" i="5"/>
  <c r="HO41" i="5" s="1"/>
  <c r="HM37" i="5"/>
  <c r="HL37" i="5"/>
  <c r="HL41" i="5" s="1"/>
  <c r="HK37" i="5"/>
  <c r="HK31" i="5" s="1"/>
  <c r="HK43" i="5" s="1"/>
  <c r="HJ37" i="5"/>
  <c r="HI37" i="5"/>
  <c r="HH37" i="5"/>
  <c r="HH41" i="5" s="1"/>
  <c r="HG37" i="5"/>
  <c r="HG41" i="5" s="1"/>
  <c r="HF37" i="5"/>
  <c r="HF41" i="5" s="1"/>
  <c r="HE37" i="5"/>
  <c r="HE41" i="5" s="1"/>
  <c r="HD37" i="5"/>
  <c r="HC37" i="5"/>
  <c r="HC41" i="5" s="1"/>
  <c r="HB37" i="5"/>
  <c r="HB41" i="5" s="1"/>
  <c r="HA37" i="5"/>
  <c r="HA41" i="5" s="1"/>
  <c r="GZ37" i="5"/>
  <c r="GZ41" i="5" s="1"/>
  <c r="GY37" i="5"/>
  <c r="GY41" i="5" s="1"/>
  <c r="GX37" i="5"/>
  <c r="GW37" i="5"/>
  <c r="GW41" i="5" s="1"/>
  <c r="GV37" i="5"/>
  <c r="GV41" i="5" s="1"/>
  <c r="GU37" i="5"/>
  <c r="GT37" i="5"/>
  <c r="GT31" i="5" s="1"/>
  <c r="GT43" i="5" s="1"/>
  <c r="GS37" i="5"/>
  <c r="GR37" i="5"/>
  <c r="GR41" i="5" s="1"/>
  <c r="GQ37" i="5"/>
  <c r="GQ41" i="5" s="1"/>
  <c r="GP37" i="5"/>
  <c r="GO37" i="5"/>
  <c r="GO41" i="5" s="1"/>
  <c r="GN37" i="5"/>
  <c r="GN41" i="5" s="1"/>
  <c r="GM37" i="5"/>
  <c r="GL37" i="5"/>
  <c r="GK37" i="5"/>
  <c r="GJ37" i="5"/>
  <c r="GI37" i="5"/>
  <c r="GI41" i="5" s="1"/>
  <c r="GH37" i="5"/>
  <c r="GH41" i="5" s="1"/>
  <c r="GG37" i="5"/>
  <c r="GG41" i="5" s="1"/>
  <c r="GF37" i="5"/>
  <c r="GF41" i="5" s="1"/>
  <c r="GE37" i="5"/>
  <c r="GE41" i="5" s="1"/>
  <c r="GD37" i="5"/>
  <c r="GD41" i="5" s="1"/>
  <c r="GC37" i="5"/>
  <c r="GC41" i="5" s="1"/>
  <c r="GB37" i="5"/>
  <c r="GA37" i="5"/>
  <c r="GA41" i="5" s="1"/>
  <c r="FZ37" i="5"/>
  <c r="FY37" i="5"/>
  <c r="FY41" i="5" s="1"/>
  <c r="FX37" i="5"/>
  <c r="FX41" i="5" s="1"/>
  <c r="FW37" i="5"/>
  <c r="FW41" i="5" s="1"/>
  <c r="FV37" i="5"/>
  <c r="FV41" i="5" s="1"/>
  <c r="FT37" i="5"/>
  <c r="FS37" i="5"/>
  <c r="FS41" i="5" s="1"/>
  <c r="FR37" i="5"/>
  <c r="FQ37" i="5"/>
  <c r="FQ41" i="5" s="1"/>
  <c r="FP37" i="5"/>
  <c r="FP41" i="5" s="1"/>
  <c r="FO37" i="5"/>
  <c r="FO41" i="5" s="1"/>
  <c r="FN37" i="5"/>
  <c r="FN41" i="5" s="1"/>
  <c r="FM37" i="5"/>
  <c r="FM41" i="5" s="1"/>
  <c r="FL37" i="5"/>
  <c r="FL41" i="5" s="1"/>
  <c r="FK37" i="5"/>
  <c r="FK41" i="5" s="1"/>
  <c r="FJ37" i="5"/>
  <c r="FI37" i="5"/>
  <c r="FH37" i="5"/>
  <c r="FH41" i="5" s="1"/>
  <c r="FG37" i="5"/>
  <c r="FG41" i="5" s="1"/>
  <c r="FF37" i="5"/>
  <c r="FF41" i="5" s="1"/>
  <c r="FE37" i="5"/>
  <c r="FE41" i="5" s="1"/>
  <c r="FD37" i="5"/>
  <c r="FD41" i="5" s="1"/>
  <c r="FC37" i="5"/>
  <c r="FC41" i="5" s="1"/>
  <c r="FB37" i="5"/>
  <c r="FB41" i="5" s="1"/>
  <c r="FA37" i="5"/>
  <c r="FA41" i="5" s="1"/>
  <c r="EZ37" i="5"/>
  <c r="EZ41" i="5" s="1"/>
  <c r="EY37" i="5"/>
  <c r="EY41" i="5" s="1"/>
  <c r="EX37" i="5"/>
  <c r="EW37" i="5"/>
  <c r="EW41" i="5" s="1"/>
  <c r="EV37" i="5"/>
  <c r="EV41" i="5" s="1"/>
  <c r="EU37" i="5"/>
  <c r="EU41" i="5" s="1"/>
  <c r="ET37" i="5"/>
  <c r="ET41" i="5" s="1"/>
  <c r="ES37" i="5"/>
  <c r="ES41" i="5" s="1"/>
  <c r="ER37" i="5"/>
  <c r="ER41" i="5" s="1"/>
  <c r="EQ37" i="5"/>
  <c r="EP37" i="5"/>
  <c r="EO37" i="5"/>
  <c r="EO41" i="5" s="1"/>
  <c r="EN37" i="5"/>
  <c r="EN41" i="5" s="1"/>
  <c r="EM37" i="5"/>
  <c r="EM41" i="5" s="1"/>
  <c r="EL37" i="5"/>
  <c r="EL41" i="5" s="1"/>
  <c r="EK37" i="5"/>
  <c r="EK41" i="5" s="1"/>
  <c r="EJ37" i="5"/>
  <c r="EJ41" i="5" s="1"/>
  <c r="EI37" i="5"/>
  <c r="EH37" i="5"/>
  <c r="EG37" i="5"/>
  <c r="EG41" i="5" s="1"/>
  <c r="EE37" i="5"/>
  <c r="EE41" i="5" s="1"/>
  <c r="ED37" i="5"/>
  <c r="ED41" i="5" s="1"/>
  <c r="EC37" i="5"/>
  <c r="EC41" i="5" s="1"/>
  <c r="EB37" i="5"/>
  <c r="EB41" i="5" s="1"/>
  <c r="EA37" i="5"/>
  <c r="DZ37" i="5"/>
  <c r="DY37" i="5"/>
  <c r="DX37" i="5"/>
  <c r="DX41" i="5" s="1"/>
  <c r="DW37" i="5"/>
  <c r="DW41" i="5" s="1"/>
  <c r="DV37" i="5"/>
  <c r="DV41" i="5" s="1"/>
  <c r="DU37" i="5"/>
  <c r="DT37" i="5"/>
  <c r="DT41" i="5" s="1"/>
  <c r="DR37" i="5"/>
  <c r="DQ37" i="5"/>
  <c r="DP37" i="5"/>
  <c r="DP41" i="5" s="1"/>
  <c r="DO37" i="5"/>
  <c r="DO41" i="5" s="1"/>
  <c r="DM37" i="5"/>
  <c r="DM41" i="5" s="1"/>
  <c r="DL37" i="5"/>
  <c r="DL41" i="5" s="1"/>
  <c r="DK37" i="5"/>
  <c r="DK41" i="5" s="1"/>
  <c r="DJ37" i="5"/>
  <c r="DJ41" i="5" s="1"/>
  <c r="DI37" i="5"/>
  <c r="DI41" i="5" s="1"/>
  <c r="DH37" i="5"/>
  <c r="DH41" i="5" s="1"/>
  <c r="DG37" i="5"/>
  <c r="DG41" i="5" s="1"/>
  <c r="DF37" i="5"/>
  <c r="DF41" i="5" s="1"/>
  <c r="DE37" i="5"/>
  <c r="DD37" i="5"/>
  <c r="DD41" i="5" s="1"/>
  <c r="DC37" i="5"/>
  <c r="DC41" i="5" s="1"/>
  <c r="DB37" i="5"/>
  <c r="DB41" i="5" s="1"/>
  <c r="DA37" i="5"/>
  <c r="DA41" i="5" s="1"/>
  <c r="CZ37" i="5"/>
  <c r="CZ41" i="5" s="1"/>
  <c r="CY37" i="5"/>
  <c r="CY41" i="5" s="1"/>
  <c r="CX37" i="5"/>
  <c r="CX41" i="5" s="1"/>
  <c r="CW37" i="5"/>
  <c r="CW41" i="5" s="1"/>
  <c r="CV37" i="5"/>
  <c r="CV41" i="5" s="1"/>
  <c r="CU37" i="5"/>
  <c r="CU41" i="5" s="1"/>
  <c r="CT37" i="5"/>
  <c r="CT41" i="5" s="1"/>
  <c r="CS37" i="5"/>
  <c r="CR37" i="5"/>
  <c r="CR41" i="5" s="1"/>
  <c r="CQ37" i="5"/>
  <c r="CQ41" i="5" s="1"/>
  <c r="CP37" i="5"/>
  <c r="CP41" i="5" s="1"/>
  <c r="CO37" i="5"/>
  <c r="CO41" i="5" s="1"/>
  <c r="CN37" i="5"/>
  <c r="CN41" i="5" s="1"/>
  <c r="CM37" i="5"/>
  <c r="CM41" i="5" s="1"/>
  <c r="CL37" i="5"/>
  <c r="CK37" i="5"/>
  <c r="CJ37" i="5"/>
  <c r="CJ41" i="5" s="1"/>
  <c r="CI37" i="5"/>
  <c r="CH37" i="5"/>
  <c r="CG37" i="5"/>
  <c r="CG41" i="5" s="1"/>
  <c r="CF37" i="5"/>
  <c r="CF41" i="5" s="1"/>
  <c r="CE37" i="5"/>
  <c r="CE41" i="5" s="1"/>
  <c r="CD37" i="5"/>
  <c r="CD41" i="5" s="1"/>
  <c r="CC37" i="5"/>
  <c r="CC41" i="5" s="1"/>
  <c r="CB37" i="5"/>
  <c r="CB41" i="5" s="1"/>
  <c r="CA37" i="5"/>
  <c r="BZ37" i="5"/>
  <c r="BZ31" i="5" s="1"/>
  <c r="BZ43" i="5" s="1"/>
  <c r="BY37" i="5"/>
  <c r="BW37" i="5"/>
  <c r="BW41" i="5" s="1"/>
  <c r="BV37" i="5"/>
  <c r="BV41" i="5" s="1"/>
  <c r="BU37" i="5"/>
  <c r="BU41" i="5" s="1"/>
  <c r="BT37" i="5"/>
  <c r="BT41" i="5" s="1"/>
  <c r="BS37" i="5"/>
  <c r="BS41" i="5" s="1"/>
  <c r="BR37" i="5"/>
  <c r="BQ37" i="5"/>
  <c r="BQ41" i="5" s="1"/>
  <c r="BP37" i="5"/>
  <c r="BO37" i="5"/>
  <c r="BO41" i="5" s="1"/>
  <c r="BN37" i="5"/>
  <c r="BM37" i="5"/>
  <c r="BM41" i="5" s="1"/>
  <c r="BL37" i="5"/>
  <c r="BL41" i="5" s="1"/>
  <c r="BK37" i="5"/>
  <c r="BK41" i="5" s="1"/>
  <c r="BJ37" i="5"/>
  <c r="BI37" i="5"/>
  <c r="BH37" i="5"/>
  <c r="BG37" i="5"/>
  <c r="BG41" i="5" s="1"/>
  <c r="BF37" i="5"/>
  <c r="BF41" i="5" s="1"/>
  <c r="BE37" i="5"/>
  <c r="BE41" i="5" s="1"/>
  <c r="BD37" i="5"/>
  <c r="BC37" i="5"/>
  <c r="BC41" i="5" s="1"/>
  <c r="BB37" i="5"/>
  <c r="BA37" i="5"/>
  <c r="AZ37" i="5"/>
  <c r="AY37" i="5"/>
  <c r="AY41" i="5" s="1"/>
  <c r="AX37" i="5"/>
  <c r="AX41" i="5" s="1"/>
  <c r="AV37" i="5"/>
  <c r="AV31" i="5" s="1"/>
  <c r="AV43" i="5" s="1"/>
  <c r="AU37" i="5"/>
  <c r="AU41" i="5" s="1"/>
  <c r="AT37" i="5"/>
  <c r="AT41" i="5" s="1"/>
  <c r="AR37" i="5"/>
  <c r="AQ37" i="5"/>
  <c r="AP37" i="5"/>
  <c r="AP41" i="5" s="1"/>
  <c r="AN37" i="5"/>
  <c r="AN41" i="5" s="1"/>
  <c r="AM37" i="5"/>
  <c r="AM41" i="5" s="1"/>
  <c r="AL37" i="5"/>
  <c r="AK37" i="5"/>
  <c r="AK41" i="5" s="1"/>
  <c r="AJ37" i="5"/>
  <c r="AJ41" i="5" s="1"/>
  <c r="AI37" i="5"/>
  <c r="AI31" i="5" s="1"/>
  <c r="AI43" i="5" s="1"/>
  <c r="AH37" i="5"/>
  <c r="AH41" i="5" s="1"/>
  <c r="AG37" i="5"/>
  <c r="AG41" i="5" s="1"/>
  <c r="AF37" i="5"/>
  <c r="AF41" i="5" s="1"/>
  <c r="AE37" i="5"/>
  <c r="AE41" i="5" s="1"/>
  <c r="AD37" i="5"/>
  <c r="AD41" i="5" s="1"/>
  <c r="AC37" i="5"/>
  <c r="AC41" i="5" s="1"/>
  <c r="AB37" i="5"/>
  <c r="AA37" i="5"/>
  <c r="AA31" i="5" s="1"/>
  <c r="AA43" i="5" s="1"/>
  <c r="Z37" i="5"/>
  <c r="X37" i="5"/>
  <c r="X41" i="5" s="1"/>
  <c r="W37" i="5"/>
  <c r="W41" i="5" s="1"/>
  <c r="V37" i="5"/>
  <c r="V41" i="5" s="1"/>
  <c r="U37" i="5"/>
  <c r="U41" i="5" s="1"/>
  <c r="T37" i="5"/>
  <c r="T41" i="5" s="1"/>
  <c r="S37" i="5"/>
  <c r="R37" i="5"/>
  <c r="R31" i="5" s="1"/>
  <c r="R43" i="5" s="1"/>
  <c r="Q37" i="5"/>
  <c r="Q41" i="5" s="1"/>
  <c r="P37" i="5"/>
  <c r="O37" i="5"/>
  <c r="O41" i="5" s="1"/>
  <c r="N37" i="5"/>
  <c r="N41" i="5" s="1"/>
  <c r="M37" i="5"/>
  <c r="M41" i="5" s="1"/>
  <c r="L37" i="5"/>
  <c r="L41" i="5" s="1"/>
  <c r="J37" i="5"/>
  <c r="J41" i="5" s="1"/>
  <c r="I37" i="5"/>
  <c r="H37" i="5"/>
  <c r="H31" i="5" s="1"/>
  <c r="H43" i="5" s="1"/>
  <c r="G37" i="5"/>
  <c r="G41" i="5" s="1"/>
  <c r="F37" i="5"/>
  <c r="E37" i="5"/>
  <c r="E41" i="5" s="1"/>
  <c r="D37" i="5"/>
  <c r="D41" i="5" s="1"/>
  <c r="HX36" i="5"/>
  <c r="HW36" i="5"/>
  <c r="HS36" i="5"/>
  <c r="HO36" i="5"/>
  <c r="HH36" i="5"/>
  <c r="GZ36" i="5"/>
  <c r="GP36" i="5"/>
  <c r="GO36" i="5"/>
  <c r="GD36" i="5"/>
  <c r="GC36" i="5"/>
  <c r="FV36" i="5"/>
  <c r="FU36" i="5"/>
  <c r="FM36" i="5"/>
  <c r="FL36" i="5"/>
  <c r="FE36" i="5"/>
  <c r="EV36" i="5"/>
  <c r="EU36" i="5"/>
  <c r="EK36" i="5"/>
  <c r="EF36" i="5"/>
  <c r="ED36" i="5"/>
  <c r="DU36" i="5"/>
  <c r="DT36" i="5"/>
  <c r="DL36" i="5"/>
  <c r="DJ36" i="5"/>
  <c r="DE36" i="5"/>
  <c r="DB36" i="5"/>
  <c r="DA36" i="5"/>
  <c r="CI36" i="5"/>
  <c r="CH36" i="5"/>
  <c r="CC36" i="5"/>
  <c r="BZ36" i="5"/>
  <c r="BU36" i="5"/>
  <c r="BR36" i="5"/>
  <c r="BK36" i="5"/>
  <c r="BD36" i="5"/>
  <c r="BC36" i="5"/>
  <c r="AT36" i="5"/>
  <c r="AN36" i="5"/>
  <c r="AM36" i="5"/>
  <c r="Y36" i="5"/>
  <c r="K36" i="5"/>
  <c r="I36" i="5"/>
  <c r="F36" i="5"/>
  <c r="IB32" i="5"/>
  <c r="IB36" i="5" s="1"/>
  <c r="IA32" i="5"/>
  <c r="IA36" i="5" s="1"/>
  <c r="HZ32" i="5"/>
  <c r="HY32" i="5"/>
  <c r="HX32" i="5"/>
  <c r="HX31" i="5" s="1"/>
  <c r="HX43" i="5" s="1"/>
  <c r="HW32" i="5"/>
  <c r="HV32" i="5"/>
  <c r="HV31" i="5" s="1"/>
  <c r="HV43" i="5" s="1"/>
  <c r="HU32" i="5"/>
  <c r="HT32" i="5"/>
  <c r="HT36" i="5" s="1"/>
  <c r="HR32" i="5"/>
  <c r="HR36" i="5" s="1"/>
  <c r="HQ32" i="5"/>
  <c r="HQ31" i="5" s="1"/>
  <c r="HQ43" i="5" s="1"/>
  <c r="HP32" i="5"/>
  <c r="HO32" i="5"/>
  <c r="HN32" i="5"/>
  <c r="HN36" i="5" s="1"/>
  <c r="HM32" i="5"/>
  <c r="HL32" i="5"/>
  <c r="HL36" i="5" s="1"/>
  <c r="HK32" i="5"/>
  <c r="HK36" i="5" s="1"/>
  <c r="HJ32" i="5"/>
  <c r="HJ36" i="5" s="1"/>
  <c r="HI32" i="5"/>
  <c r="HH32" i="5"/>
  <c r="HH31" i="5" s="1"/>
  <c r="HH43" i="5" s="1"/>
  <c r="HG32" i="5"/>
  <c r="HG36" i="5" s="1"/>
  <c r="HF32" i="5"/>
  <c r="HF31" i="5" s="1"/>
  <c r="HF43" i="5" s="1"/>
  <c r="HE32" i="5"/>
  <c r="HE31" i="5" s="1"/>
  <c r="HE43" i="5" s="1"/>
  <c r="HD32" i="5"/>
  <c r="HD36" i="5" s="1"/>
  <c r="HC32" i="5"/>
  <c r="HC36" i="5" s="1"/>
  <c r="HB32" i="5"/>
  <c r="HA32" i="5"/>
  <c r="GY32" i="5"/>
  <c r="GY31" i="5" s="1"/>
  <c r="GY43" i="5" s="1"/>
  <c r="GX32" i="5"/>
  <c r="GX36" i="5" s="1"/>
  <c r="GW32" i="5"/>
  <c r="GW36" i="5" s="1"/>
  <c r="GV32" i="5"/>
  <c r="GV36" i="5" s="1"/>
  <c r="GU32" i="5"/>
  <c r="GU36" i="5" s="1"/>
  <c r="GT32" i="5"/>
  <c r="GT36" i="5" s="1"/>
  <c r="GS32" i="5"/>
  <c r="GS36" i="5" s="1"/>
  <c r="GR32" i="5"/>
  <c r="GQ32" i="5"/>
  <c r="GP32" i="5"/>
  <c r="GO32" i="5"/>
  <c r="GN32" i="5"/>
  <c r="GN36" i="5" s="1"/>
  <c r="GM32" i="5"/>
  <c r="GM36" i="5" s="1"/>
  <c r="GL32" i="5"/>
  <c r="GL36" i="5" s="1"/>
  <c r="GK32" i="5"/>
  <c r="GK36" i="5" s="1"/>
  <c r="GJ32" i="5"/>
  <c r="GJ36" i="5" s="1"/>
  <c r="GI32" i="5"/>
  <c r="GH32" i="5"/>
  <c r="GH36" i="5" s="1"/>
  <c r="GG32" i="5"/>
  <c r="GG31" i="5" s="1"/>
  <c r="GG43" i="5" s="1"/>
  <c r="GF32" i="5"/>
  <c r="GF31" i="5" s="1"/>
  <c r="GF43" i="5" s="1"/>
  <c r="GE32" i="5"/>
  <c r="GE36" i="5" s="1"/>
  <c r="GD32" i="5"/>
  <c r="GB32" i="5"/>
  <c r="GB36" i="5" s="1"/>
  <c r="GA32" i="5"/>
  <c r="FZ32" i="5"/>
  <c r="FY32" i="5"/>
  <c r="FX32" i="5"/>
  <c r="FX36" i="5" s="1"/>
  <c r="FW32" i="5"/>
  <c r="FW36" i="5" s="1"/>
  <c r="FV32" i="5"/>
  <c r="FU32" i="5"/>
  <c r="FT32" i="5"/>
  <c r="FT36" i="5" s="1"/>
  <c r="FS32" i="5"/>
  <c r="FR32" i="5"/>
  <c r="FQ32" i="5"/>
  <c r="FP32" i="5"/>
  <c r="FP36" i="5" s="1"/>
  <c r="FO32" i="5"/>
  <c r="FN32" i="5"/>
  <c r="FM32" i="5"/>
  <c r="FL32" i="5"/>
  <c r="FK32" i="5"/>
  <c r="FJ32" i="5"/>
  <c r="FI32" i="5"/>
  <c r="FH32" i="5"/>
  <c r="FH36" i="5" s="1"/>
  <c r="FG32" i="5"/>
  <c r="FF32" i="5"/>
  <c r="FF36" i="5" s="1"/>
  <c r="FE32" i="5"/>
  <c r="FD32" i="5"/>
  <c r="FD36" i="5" s="1"/>
  <c r="FC32" i="5"/>
  <c r="FC36" i="5" s="1"/>
  <c r="FB32" i="5"/>
  <c r="FA32" i="5"/>
  <c r="EZ32" i="5"/>
  <c r="EZ36" i="5" s="1"/>
  <c r="EY32" i="5"/>
  <c r="EX32" i="5"/>
  <c r="EX36" i="5" s="1"/>
  <c r="EW32" i="5"/>
  <c r="EW36" i="5" s="1"/>
  <c r="EV32" i="5"/>
  <c r="EU32" i="5"/>
  <c r="EU31" i="5" s="1"/>
  <c r="EU43" i="5" s="1"/>
  <c r="ET32" i="5"/>
  <c r="ES32" i="5"/>
  <c r="ER32" i="5"/>
  <c r="ER36" i="5" s="1"/>
  <c r="EQ32" i="5"/>
  <c r="EQ36" i="5" s="1"/>
  <c r="EP32" i="5"/>
  <c r="EP36" i="5" s="1"/>
  <c r="EO32" i="5"/>
  <c r="EO36" i="5" s="1"/>
  <c r="EN32" i="5"/>
  <c r="EN36" i="5" s="1"/>
  <c r="EM32" i="5"/>
  <c r="EM36" i="5" s="1"/>
  <c r="EL32" i="5"/>
  <c r="EL31" i="5" s="1"/>
  <c r="EL43" i="5" s="1"/>
  <c r="EJ32" i="5"/>
  <c r="EI32" i="5"/>
  <c r="EI36" i="5" s="1"/>
  <c r="EH32" i="5"/>
  <c r="EH36" i="5" s="1"/>
  <c r="EG32" i="5"/>
  <c r="EE32" i="5"/>
  <c r="EE36" i="5" s="1"/>
  <c r="ED32" i="5"/>
  <c r="EC32" i="5"/>
  <c r="EB32" i="5"/>
  <c r="EA32" i="5"/>
  <c r="DZ32" i="5"/>
  <c r="DZ36" i="5" s="1"/>
  <c r="DY32" i="5"/>
  <c r="DY36" i="5" s="1"/>
  <c r="DX32" i="5"/>
  <c r="DW32" i="5"/>
  <c r="DW36" i="5" s="1"/>
  <c r="DV32" i="5"/>
  <c r="DV36" i="5" s="1"/>
  <c r="DU32" i="5"/>
  <c r="DU31" i="5" s="1"/>
  <c r="DU43" i="5" s="1"/>
  <c r="DT32" i="5"/>
  <c r="DT31" i="5" s="1"/>
  <c r="DT43" i="5" s="1"/>
  <c r="DS32" i="5"/>
  <c r="DR32" i="5"/>
  <c r="DR36" i="5" s="1"/>
  <c r="DQ32" i="5"/>
  <c r="DP32" i="5"/>
  <c r="DP36" i="5" s="1"/>
  <c r="DO32" i="5"/>
  <c r="DO36" i="5" s="1"/>
  <c r="DN32" i="5"/>
  <c r="DN36" i="5" s="1"/>
  <c r="DM32" i="5"/>
  <c r="DL32" i="5"/>
  <c r="DL31" i="5" s="1"/>
  <c r="DL43" i="5" s="1"/>
  <c r="DK32" i="5"/>
  <c r="DJ32" i="5"/>
  <c r="DI32" i="5"/>
  <c r="DH32" i="5"/>
  <c r="DH36" i="5" s="1"/>
  <c r="DG32" i="5"/>
  <c r="DG36" i="5" s="1"/>
  <c r="DF32" i="5"/>
  <c r="DF36" i="5" s="1"/>
  <c r="DD32" i="5"/>
  <c r="DC32" i="5"/>
  <c r="DB32" i="5"/>
  <c r="DA32" i="5"/>
  <c r="CZ32" i="5"/>
  <c r="CY32" i="5"/>
  <c r="CY36" i="5" s="1"/>
  <c r="CX32" i="5"/>
  <c r="CX36" i="5" s="1"/>
  <c r="CW32" i="5"/>
  <c r="CW36" i="5" s="1"/>
  <c r="CV32" i="5"/>
  <c r="CU32" i="5"/>
  <c r="CT32" i="5"/>
  <c r="CS32" i="5"/>
  <c r="CS36" i="5" s="1"/>
  <c r="CR32" i="5"/>
  <c r="CR31" i="5" s="1"/>
  <c r="CR43" i="5" s="1"/>
  <c r="CQ32" i="5"/>
  <c r="CQ36" i="5" s="1"/>
  <c r="CP32" i="5"/>
  <c r="CP36" i="5" s="1"/>
  <c r="CO32" i="5"/>
  <c r="CO36" i="5" s="1"/>
  <c r="CN32" i="5"/>
  <c r="CM32" i="5"/>
  <c r="CL32" i="5"/>
  <c r="CL36" i="5" s="1"/>
  <c r="CK32" i="5"/>
  <c r="CK36" i="5" s="1"/>
  <c r="CJ32" i="5"/>
  <c r="CJ36" i="5" s="1"/>
  <c r="CI32" i="5"/>
  <c r="CG32" i="5"/>
  <c r="CG36" i="5" s="1"/>
  <c r="CF32" i="5"/>
  <c r="CF36" i="5" s="1"/>
  <c r="CE32" i="5"/>
  <c r="CE36" i="5" s="1"/>
  <c r="CD32" i="5"/>
  <c r="CB32" i="5"/>
  <c r="CB36" i="5" s="1"/>
  <c r="CA32" i="5"/>
  <c r="CA36" i="5" s="1"/>
  <c r="BZ32" i="5"/>
  <c r="BY32" i="5"/>
  <c r="BY36" i="5" s="1"/>
  <c r="BX32" i="5"/>
  <c r="BX36" i="5" s="1"/>
  <c r="BW32" i="5"/>
  <c r="BW36" i="5" s="1"/>
  <c r="BV32" i="5"/>
  <c r="BV36" i="5" s="1"/>
  <c r="BU32" i="5"/>
  <c r="BU31" i="5" s="1"/>
  <c r="BU43" i="5" s="1"/>
  <c r="BT32" i="5"/>
  <c r="BT31" i="5" s="1"/>
  <c r="BT43" i="5" s="1"/>
  <c r="BS32" i="5"/>
  <c r="BS36" i="5" s="1"/>
  <c r="BR32" i="5"/>
  <c r="BQ32" i="5"/>
  <c r="BQ36" i="5" s="1"/>
  <c r="BP32" i="5"/>
  <c r="BP36" i="5" s="1"/>
  <c r="BO32" i="5"/>
  <c r="BO36" i="5" s="1"/>
  <c r="BN32" i="5"/>
  <c r="BN36" i="5" s="1"/>
  <c r="BM32" i="5"/>
  <c r="BM36" i="5" s="1"/>
  <c r="BL32" i="5"/>
  <c r="BL31" i="5" s="1"/>
  <c r="BL43" i="5" s="1"/>
  <c r="BK32" i="5"/>
  <c r="BK31" i="5" s="1"/>
  <c r="BK43" i="5" s="1"/>
  <c r="BJ32" i="5"/>
  <c r="BJ36" i="5" s="1"/>
  <c r="BI32" i="5"/>
  <c r="BI36" i="5" s="1"/>
  <c r="BH32" i="5"/>
  <c r="BH36" i="5" s="1"/>
  <c r="BG32" i="5"/>
  <c r="BG36" i="5" s="1"/>
  <c r="BF32" i="5"/>
  <c r="BF36" i="5" s="1"/>
  <c r="BE32" i="5"/>
  <c r="BD32" i="5"/>
  <c r="BD31" i="5" s="1"/>
  <c r="BD43" i="5" s="1"/>
  <c r="BC32" i="5"/>
  <c r="BB32" i="5"/>
  <c r="BB36" i="5" s="1"/>
  <c r="BA32" i="5"/>
  <c r="BA36" i="5" s="1"/>
  <c r="AZ32" i="5"/>
  <c r="AZ36" i="5" s="1"/>
  <c r="AY32" i="5"/>
  <c r="AY36" i="5" s="1"/>
  <c r="AX32" i="5"/>
  <c r="AX36" i="5" s="1"/>
  <c r="AW32" i="5"/>
  <c r="AW36" i="5" s="1"/>
  <c r="AV32" i="5"/>
  <c r="AV36" i="5" s="1"/>
  <c r="AU32" i="5"/>
  <c r="AU36" i="5" s="1"/>
  <c r="AT32" i="5"/>
  <c r="AS32" i="5"/>
  <c r="AS36" i="5" s="1"/>
  <c r="AR32" i="5"/>
  <c r="AR36" i="5" s="1"/>
  <c r="AQ32" i="5"/>
  <c r="AQ36" i="5" s="1"/>
  <c r="AP32" i="5"/>
  <c r="AO32" i="5"/>
  <c r="AO36" i="5" s="1"/>
  <c r="AM32" i="5"/>
  <c r="AL32" i="5"/>
  <c r="AL36" i="5" s="1"/>
  <c r="AK32" i="5"/>
  <c r="AK36" i="5" s="1"/>
  <c r="AJ32" i="5"/>
  <c r="AI32" i="5"/>
  <c r="AI36" i="5" s="1"/>
  <c r="AH32" i="5"/>
  <c r="AH36" i="5" s="1"/>
  <c r="AG32" i="5"/>
  <c r="AG36" i="5" s="1"/>
  <c r="AF32" i="5"/>
  <c r="AF36" i="5" s="1"/>
  <c r="AE32" i="5"/>
  <c r="AD32" i="5"/>
  <c r="AD36" i="5" s="1"/>
  <c r="AC32" i="5"/>
  <c r="AC36" i="5" s="1"/>
  <c r="AB32" i="5"/>
  <c r="AA32" i="5"/>
  <c r="AA36" i="5" s="1"/>
  <c r="Z32" i="5"/>
  <c r="Z36" i="5" s="1"/>
  <c r="Y32" i="5"/>
  <c r="X32" i="5"/>
  <c r="X36" i="5" s="1"/>
  <c r="W32" i="5"/>
  <c r="W36" i="5" s="1"/>
  <c r="V32" i="5"/>
  <c r="V36" i="5" s="1"/>
  <c r="U32" i="5"/>
  <c r="U36" i="5" s="1"/>
  <c r="T32" i="5"/>
  <c r="T36" i="5" s="1"/>
  <c r="S32" i="5"/>
  <c r="S36" i="5" s="1"/>
  <c r="R32" i="5"/>
  <c r="R36" i="5" s="1"/>
  <c r="Q32" i="5"/>
  <c r="P32" i="5"/>
  <c r="P36" i="5" s="1"/>
  <c r="O32" i="5"/>
  <c r="O36" i="5" s="1"/>
  <c r="N32" i="5"/>
  <c r="N36" i="5" s="1"/>
  <c r="M32" i="5"/>
  <c r="M36" i="5" s="1"/>
  <c r="L32" i="5"/>
  <c r="L31" i="5" s="1"/>
  <c r="L43" i="5" s="1"/>
  <c r="J32" i="5"/>
  <c r="J36" i="5" s="1"/>
  <c r="H32" i="5"/>
  <c r="H36" i="5" s="1"/>
  <c r="G32" i="5"/>
  <c r="G36" i="5" s="1"/>
  <c r="E32" i="5"/>
  <c r="E36" i="5" s="1"/>
  <c r="D32" i="5"/>
  <c r="D36" i="5" s="1"/>
  <c r="IB31" i="5"/>
  <c r="IB43" i="5" s="1"/>
  <c r="IA31" i="5"/>
  <c r="IA43" i="5" s="1"/>
  <c r="HW31" i="5"/>
  <c r="HW43" i="5" s="1"/>
  <c r="HR31" i="5"/>
  <c r="HR43" i="5" s="1"/>
  <c r="HO31" i="5"/>
  <c r="HO43" i="5" s="1"/>
  <c r="HG31" i="5"/>
  <c r="HG43" i="5" s="1"/>
  <c r="HD31" i="5"/>
  <c r="HD43" i="5" s="1"/>
  <c r="GZ31" i="5"/>
  <c r="GZ43" i="5" s="1"/>
  <c r="GW31" i="5"/>
  <c r="GW43" i="5" s="1"/>
  <c r="GV31" i="5"/>
  <c r="GV43" i="5" s="1"/>
  <c r="GS31" i="5"/>
  <c r="GS43" i="5" s="1"/>
  <c r="GO31" i="5"/>
  <c r="GO43" i="5" s="1"/>
  <c r="GN31" i="5"/>
  <c r="GN43" i="5" s="1"/>
  <c r="GK31" i="5"/>
  <c r="GK43" i="5" s="1"/>
  <c r="GE31" i="5"/>
  <c r="GE43" i="5" s="1"/>
  <c r="GD31" i="5"/>
  <c r="GD43" i="5" s="1"/>
  <c r="FX31" i="5"/>
  <c r="FX43" i="5" s="1"/>
  <c r="FV31" i="5"/>
  <c r="FV43" i="5" s="1"/>
  <c r="FU31" i="5"/>
  <c r="FU43" i="5" s="1"/>
  <c r="FM31" i="5"/>
  <c r="FM43" i="5" s="1"/>
  <c r="FL31" i="5"/>
  <c r="FL43" i="5" s="1"/>
  <c r="FD31" i="5"/>
  <c r="FD43" i="5" s="1"/>
  <c r="FC31" i="5"/>
  <c r="FC43" i="5" s="1"/>
  <c r="EW31" i="5"/>
  <c r="EW43" i="5" s="1"/>
  <c r="EV31" i="5"/>
  <c r="EV43" i="5" s="1"/>
  <c r="ER31" i="5"/>
  <c r="ER43" i="5" s="1"/>
  <c r="EQ31" i="5"/>
  <c r="EQ43" i="5" s="1"/>
  <c r="EO31" i="5"/>
  <c r="EO43" i="5" s="1"/>
  <c r="EM31" i="5"/>
  <c r="EM43" i="5" s="1"/>
  <c r="EK31" i="5"/>
  <c r="EK43" i="5" s="1"/>
  <c r="EI31" i="5"/>
  <c r="EI43" i="5" s="1"/>
  <c r="EE31" i="5"/>
  <c r="EE43" i="5" s="1"/>
  <c r="ED31" i="5"/>
  <c r="ED43" i="5" s="1"/>
  <c r="DZ31" i="5"/>
  <c r="DZ43" i="5" s="1"/>
  <c r="DW31" i="5"/>
  <c r="DW43" i="5" s="1"/>
  <c r="DV31" i="5"/>
  <c r="DV43" i="5" s="1"/>
  <c r="DR31" i="5"/>
  <c r="DR43" i="5" s="1"/>
  <c r="DO31" i="5"/>
  <c r="DO43" i="5" s="1"/>
  <c r="DN31" i="5"/>
  <c r="DN43" i="5" s="1"/>
  <c r="DJ31" i="5"/>
  <c r="DJ43" i="5" s="1"/>
  <c r="DF31" i="5"/>
  <c r="DF43" i="5" s="1"/>
  <c r="DA31" i="5"/>
  <c r="DA43" i="5" s="1"/>
  <c r="CX31" i="5"/>
  <c r="CX43" i="5" s="1"/>
  <c r="CW31" i="5"/>
  <c r="CW43" i="5" s="1"/>
  <c r="CS31" i="5"/>
  <c r="CS43" i="5" s="1"/>
  <c r="CO31" i="5"/>
  <c r="CO43" i="5" s="1"/>
  <c r="CK31" i="5"/>
  <c r="CK43" i="5" s="1"/>
  <c r="CJ31" i="5"/>
  <c r="CJ43" i="5" s="1"/>
  <c r="CF31" i="5"/>
  <c r="CF43" i="5" s="1"/>
  <c r="CE31" i="5"/>
  <c r="CE43" i="5" s="1"/>
  <c r="CC31" i="5"/>
  <c r="CC43" i="5" s="1"/>
  <c r="BX31" i="5"/>
  <c r="BX43" i="5" s="1"/>
  <c r="BW31" i="5"/>
  <c r="BW43" i="5" s="1"/>
  <c r="BV31" i="5"/>
  <c r="BV43" i="5" s="1"/>
  <c r="BS31" i="5"/>
  <c r="BS43" i="5" s="1"/>
  <c r="BN31" i="5"/>
  <c r="BN43" i="5" s="1"/>
  <c r="BM31" i="5"/>
  <c r="BM43" i="5" s="1"/>
  <c r="BG31" i="5"/>
  <c r="BG43" i="5" s="1"/>
  <c r="AY31" i="5"/>
  <c r="AY43" i="5" s="1"/>
  <c r="AX31" i="5"/>
  <c r="AX43" i="5" s="1"/>
  <c r="AW31" i="5"/>
  <c r="AW43" i="5" s="1"/>
  <c r="AU31" i="5"/>
  <c r="AU43" i="5" s="1"/>
  <c r="AT31" i="5"/>
  <c r="AT43" i="5" s="1"/>
  <c r="AO31" i="5"/>
  <c r="AO43" i="5" s="1"/>
  <c r="AN31" i="5"/>
  <c r="AN43" i="5" s="1"/>
  <c r="AK31" i="5"/>
  <c r="AK43" i="5" s="1"/>
  <c r="AG31" i="5"/>
  <c r="AG43" i="5" s="1"/>
  <c r="AF31" i="5"/>
  <c r="AF43" i="5" s="1"/>
  <c r="Y31" i="5"/>
  <c r="Y43" i="5" s="1"/>
  <c r="W31" i="5"/>
  <c r="W43" i="5" s="1"/>
  <c r="U31" i="5"/>
  <c r="U43" i="5" s="1"/>
  <c r="T31" i="5"/>
  <c r="T43" i="5" s="1"/>
  <c r="S31" i="5"/>
  <c r="S43" i="5" s="1"/>
  <c r="P31" i="5"/>
  <c r="P43" i="5" s="1"/>
  <c r="N31" i="5"/>
  <c r="N43" i="5" s="1"/>
  <c r="M31" i="5"/>
  <c r="M43" i="5" s="1"/>
  <c r="J31" i="5"/>
  <c r="J43" i="5" s="1"/>
  <c r="F31" i="5"/>
  <c r="F43" i="5" s="1"/>
  <c r="E31" i="5"/>
  <c r="E43" i="5" s="1"/>
  <c r="GG30" i="5"/>
  <c r="DU30" i="5"/>
  <c r="BI30" i="5"/>
  <c r="IB27" i="5"/>
  <c r="IB30" i="5" s="1"/>
  <c r="IA27" i="5"/>
  <c r="IA30" i="5" s="1"/>
  <c r="HZ27" i="5"/>
  <c r="HZ30" i="5" s="1"/>
  <c r="HY27" i="5"/>
  <c r="HY30" i="5" s="1"/>
  <c r="HX27" i="5"/>
  <c r="HW27" i="5"/>
  <c r="HW30" i="5" s="1"/>
  <c r="HV27" i="5"/>
  <c r="HU27" i="5"/>
  <c r="HU30" i="5" s="1"/>
  <c r="HT27" i="5"/>
  <c r="HT30" i="5" s="1"/>
  <c r="HS27" i="5"/>
  <c r="HS30" i="5" s="1"/>
  <c r="HR27" i="5"/>
  <c r="HR30" i="5" s="1"/>
  <c r="HQ27" i="5"/>
  <c r="HQ30" i="5" s="1"/>
  <c r="HP27" i="5"/>
  <c r="HP30" i="5" s="1"/>
  <c r="HO27" i="5"/>
  <c r="HO30" i="5" s="1"/>
  <c r="HN27" i="5"/>
  <c r="HN30" i="5" s="1"/>
  <c r="HM27" i="5"/>
  <c r="HM30" i="5" s="1"/>
  <c r="HL27" i="5"/>
  <c r="HL30" i="5" s="1"/>
  <c r="HK27" i="5"/>
  <c r="HK30" i="5" s="1"/>
  <c r="HJ27" i="5"/>
  <c r="HJ30" i="5" s="1"/>
  <c r="HI27" i="5"/>
  <c r="HI30" i="5" s="1"/>
  <c r="HH27" i="5"/>
  <c r="HG27" i="5"/>
  <c r="HG30" i="5" s="1"/>
  <c r="HF27" i="5"/>
  <c r="HF30" i="5" s="1"/>
  <c r="HE27" i="5"/>
  <c r="HE30" i="5" s="1"/>
  <c r="HD27" i="5"/>
  <c r="HD30" i="5" s="1"/>
  <c r="HC27" i="5"/>
  <c r="HC30" i="5" s="1"/>
  <c r="HB27" i="5"/>
  <c r="HB30" i="5" s="1"/>
  <c r="HA27" i="5"/>
  <c r="HA30" i="5" s="1"/>
  <c r="GZ27" i="5"/>
  <c r="GZ30" i="5" s="1"/>
  <c r="GY27" i="5"/>
  <c r="GY30" i="5" s="1"/>
  <c r="GX27" i="5"/>
  <c r="GX30" i="5" s="1"/>
  <c r="GW27" i="5"/>
  <c r="GW30" i="5" s="1"/>
  <c r="GV27" i="5"/>
  <c r="GV30" i="5" s="1"/>
  <c r="GU27" i="5"/>
  <c r="GU30" i="5" s="1"/>
  <c r="GT27" i="5"/>
  <c r="GT30" i="5" s="1"/>
  <c r="GS27" i="5"/>
  <c r="GS30" i="5" s="1"/>
  <c r="GR27" i="5"/>
  <c r="GR30" i="5" s="1"/>
  <c r="GQ27" i="5"/>
  <c r="GQ30" i="5" s="1"/>
  <c r="GP27" i="5"/>
  <c r="GP30" i="5" s="1"/>
  <c r="GO27" i="5"/>
  <c r="GO30" i="5" s="1"/>
  <c r="GN27" i="5"/>
  <c r="GN30" i="5" s="1"/>
  <c r="GM27" i="5"/>
  <c r="GL27" i="5"/>
  <c r="GL30" i="5" s="1"/>
  <c r="GK27" i="5"/>
  <c r="GK30" i="5" s="1"/>
  <c r="GJ27" i="5"/>
  <c r="GJ30" i="5" s="1"/>
  <c r="GI27" i="5"/>
  <c r="GI30" i="5" s="1"/>
  <c r="GH27" i="5"/>
  <c r="GH30" i="5" s="1"/>
  <c r="GG27" i="5"/>
  <c r="GF27" i="5"/>
  <c r="GF30" i="5" s="1"/>
  <c r="GE27" i="5"/>
  <c r="GE30" i="5" s="1"/>
  <c r="GD27" i="5"/>
  <c r="GD30" i="5" s="1"/>
  <c r="GC27" i="5"/>
  <c r="GC30" i="5" s="1"/>
  <c r="GB27" i="5"/>
  <c r="GB30" i="5" s="1"/>
  <c r="GA27" i="5"/>
  <c r="GA30" i="5" s="1"/>
  <c r="FZ27" i="5"/>
  <c r="FZ30" i="5" s="1"/>
  <c r="FY27" i="5"/>
  <c r="FY30" i="5" s="1"/>
  <c r="FX27" i="5"/>
  <c r="FX30" i="5" s="1"/>
  <c r="FW27" i="5"/>
  <c r="FW30" i="5" s="1"/>
  <c r="FV27" i="5"/>
  <c r="FV30" i="5" s="1"/>
  <c r="FU27" i="5"/>
  <c r="FU30" i="5" s="1"/>
  <c r="FT27" i="5"/>
  <c r="FT30" i="5" s="1"/>
  <c r="FS27" i="5"/>
  <c r="FS30" i="5" s="1"/>
  <c r="FR27" i="5"/>
  <c r="FR30" i="5" s="1"/>
  <c r="FQ27" i="5"/>
  <c r="FQ30" i="5" s="1"/>
  <c r="FP27" i="5"/>
  <c r="FP30" i="5" s="1"/>
  <c r="FO27" i="5"/>
  <c r="FO30" i="5" s="1"/>
  <c r="FN27" i="5"/>
  <c r="FN30" i="5" s="1"/>
  <c r="FM27" i="5"/>
  <c r="FM30" i="5" s="1"/>
  <c r="FL27" i="5"/>
  <c r="FL30" i="5" s="1"/>
  <c r="FK27" i="5"/>
  <c r="FJ27" i="5"/>
  <c r="FJ30" i="5" s="1"/>
  <c r="FI27" i="5"/>
  <c r="FI30" i="5" s="1"/>
  <c r="FH27" i="5"/>
  <c r="FH30" i="5" s="1"/>
  <c r="FG27" i="5"/>
  <c r="FG30" i="5" s="1"/>
  <c r="FF27" i="5"/>
  <c r="FF30" i="5" s="1"/>
  <c r="FE27" i="5"/>
  <c r="FE30" i="5" s="1"/>
  <c r="FD27" i="5"/>
  <c r="FD30" i="5" s="1"/>
  <c r="FC27" i="5"/>
  <c r="FC30" i="5" s="1"/>
  <c r="FB27" i="5"/>
  <c r="FB30" i="5" s="1"/>
  <c r="FA27" i="5"/>
  <c r="FA30" i="5" s="1"/>
  <c r="EZ27" i="5"/>
  <c r="EZ30" i="5" s="1"/>
  <c r="EY27" i="5"/>
  <c r="EY30" i="5" s="1"/>
  <c r="EX27" i="5"/>
  <c r="EX30" i="5" s="1"/>
  <c r="EW27" i="5"/>
  <c r="EW30" i="5" s="1"/>
  <c r="EV27" i="5"/>
  <c r="EV30" i="5" s="1"/>
  <c r="EU27" i="5"/>
  <c r="EU30" i="5" s="1"/>
  <c r="ET27" i="5"/>
  <c r="ET30" i="5" s="1"/>
  <c r="ES27" i="5"/>
  <c r="ES30" i="5" s="1"/>
  <c r="ER27" i="5"/>
  <c r="ER30" i="5" s="1"/>
  <c r="EQ27" i="5"/>
  <c r="EQ30" i="5" s="1"/>
  <c r="EP27" i="5"/>
  <c r="EP30" i="5" s="1"/>
  <c r="EO27" i="5"/>
  <c r="EO30" i="5" s="1"/>
  <c r="EN27" i="5"/>
  <c r="EN30" i="5" s="1"/>
  <c r="EM27" i="5"/>
  <c r="EM30" i="5" s="1"/>
  <c r="EL27" i="5"/>
  <c r="EL30" i="5" s="1"/>
  <c r="EK27" i="5"/>
  <c r="EK30" i="5" s="1"/>
  <c r="EJ27" i="5"/>
  <c r="EJ30" i="5" s="1"/>
  <c r="EI27" i="5"/>
  <c r="EI30" i="5" s="1"/>
  <c r="EH27" i="5"/>
  <c r="EH30" i="5" s="1"/>
  <c r="EG27" i="5"/>
  <c r="EG30" i="5" s="1"/>
  <c r="EF27" i="5"/>
  <c r="EF30" i="5" s="1"/>
  <c r="EE27" i="5"/>
  <c r="EE30" i="5" s="1"/>
  <c r="ED27" i="5"/>
  <c r="ED30" i="5" s="1"/>
  <c r="EC27" i="5"/>
  <c r="EC30" i="5" s="1"/>
  <c r="EB27" i="5"/>
  <c r="EB30" i="5" s="1"/>
  <c r="EA27" i="5"/>
  <c r="DZ27" i="5"/>
  <c r="DZ30" i="5" s="1"/>
  <c r="DY27" i="5"/>
  <c r="DY30" i="5" s="1"/>
  <c r="DX27" i="5"/>
  <c r="DX30" i="5" s="1"/>
  <c r="DW27" i="5"/>
  <c r="DW30" i="5" s="1"/>
  <c r="DV27" i="5"/>
  <c r="DV30" i="5" s="1"/>
  <c r="DU27" i="5"/>
  <c r="DT27" i="5"/>
  <c r="DT30" i="5" s="1"/>
  <c r="DS27" i="5"/>
  <c r="DS30" i="5" s="1"/>
  <c r="DR27" i="5"/>
  <c r="DR30" i="5" s="1"/>
  <c r="DQ27" i="5"/>
  <c r="DQ30" i="5" s="1"/>
  <c r="DP27" i="5"/>
  <c r="DP30" i="5" s="1"/>
  <c r="DO27" i="5"/>
  <c r="DO30" i="5" s="1"/>
  <c r="DN27" i="5"/>
  <c r="DN30" i="5" s="1"/>
  <c r="DM27" i="5"/>
  <c r="DM30" i="5" s="1"/>
  <c r="DL27" i="5"/>
  <c r="DL30" i="5" s="1"/>
  <c r="DK27" i="5"/>
  <c r="DK30" i="5" s="1"/>
  <c r="DJ27" i="5"/>
  <c r="DJ30" i="5" s="1"/>
  <c r="DI27" i="5"/>
  <c r="DH27" i="5"/>
  <c r="DH30" i="5" s="1"/>
  <c r="DG27" i="5"/>
  <c r="DG30" i="5" s="1"/>
  <c r="DF27" i="5"/>
  <c r="DF30" i="5" s="1"/>
  <c r="DE27" i="5"/>
  <c r="DE30" i="5" s="1"/>
  <c r="DD27" i="5"/>
  <c r="DD30" i="5" s="1"/>
  <c r="DC27" i="5"/>
  <c r="DC30" i="5" s="1"/>
  <c r="DB27" i="5"/>
  <c r="DB30" i="5" s="1"/>
  <c r="DA27" i="5"/>
  <c r="DA30" i="5" s="1"/>
  <c r="CZ27" i="5"/>
  <c r="CZ30" i="5" s="1"/>
  <c r="CY27" i="5"/>
  <c r="CY30" i="5" s="1"/>
  <c r="CX27" i="5"/>
  <c r="CX30" i="5" s="1"/>
  <c r="CW27" i="5"/>
  <c r="CW30" i="5" s="1"/>
  <c r="CV27" i="5"/>
  <c r="CV30" i="5" s="1"/>
  <c r="CU27" i="5"/>
  <c r="CU30" i="5" s="1"/>
  <c r="CT27" i="5"/>
  <c r="CT30" i="5" s="1"/>
  <c r="CS27" i="5"/>
  <c r="CS30" i="5" s="1"/>
  <c r="CR27" i="5"/>
  <c r="CR30" i="5" s="1"/>
  <c r="CQ27" i="5"/>
  <c r="CQ30" i="5" s="1"/>
  <c r="CP27" i="5"/>
  <c r="CP30" i="5" s="1"/>
  <c r="CO27" i="5"/>
  <c r="CO30" i="5" s="1"/>
  <c r="CN27" i="5"/>
  <c r="CN30" i="5" s="1"/>
  <c r="CM27" i="5"/>
  <c r="CM30" i="5" s="1"/>
  <c r="CL27" i="5"/>
  <c r="CL30" i="5" s="1"/>
  <c r="CK27" i="5"/>
  <c r="CK30" i="5" s="1"/>
  <c r="CJ27" i="5"/>
  <c r="CJ30" i="5" s="1"/>
  <c r="CI27" i="5"/>
  <c r="CI30" i="5" s="1"/>
  <c r="CH27" i="5"/>
  <c r="CH30" i="5" s="1"/>
  <c r="CG27" i="5"/>
  <c r="CG30" i="5" s="1"/>
  <c r="CF27" i="5"/>
  <c r="CF30" i="5" s="1"/>
  <c r="CE27" i="5"/>
  <c r="CE30" i="5" s="1"/>
  <c r="CD27" i="5"/>
  <c r="CD30" i="5" s="1"/>
  <c r="CC27" i="5"/>
  <c r="CC30" i="5" s="1"/>
  <c r="CB27" i="5"/>
  <c r="CB30" i="5" s="1"/>
  <c r="CA27" i="5"/>
  <c r="CA30" i="5" s="1"/>
  <c r="BZ27" i="5"/>
  <c r="BZ30" i="5" s="1"/>
  <c r="BY27" i="5"/>
  <c r="BY30" i="5" s="1"/>
  <c r="BX27" i="5"/>
  <c r="BX30" i="5" s="1"/>
  <c r="BW27" i="5"/>
  <c r="BV27" i="5"/>
  <c r="BV30" i="5" s="1"/>
  <c r="BU27" i="5"/>
  <c r="BU30" i="5" s="1"/>
  <c r="BT27" i="5"/>
  <c r="BT30" i="5" s="1"/>
  <c r="BS27" i="5"/>
  <c r="BS30" i="5" s="1"/>
  <c r="BR27" i="5"/>
  <c r="BQ27" i="5"/>
  <c r="BQ30" i="5" s="1"/>
  <c r="BP27" i="5"/>
  <c r="BP30" i="5" s="1"/>
  <c r="BO27" i="5"/>
  <c r="BO30" i="5" s="1"/>
  <c r="BN27" i="5"/>
  <c r="BN30" i="5" s="1"/>
  <c r="BM27" i="5"/>
  <c r="BM30" i="5" s="1"/>
  <c r="BL27" i="5"/>
  <c r="BL30" i="5" s="1"/>
  <c r="BK27" i="5"/>
  <c r="BK30" i="5" s="1"/>
  <c r="BJ27" i="5"/>
  <c r="BJ30" i="5" s="1"/>
  <c r="BI27" i="5"/>
  <c r="BH27" i="5"/>
  <c r="BH30" i="5" s="1"/>
  <c r="BG27" i="5"/>
  <c r="BG30" i="5" s="1"/>
  <c r="BF27" i="5"/>
  <c r="BF30" i="5" s="1"/>
  <c r="BE27" i="5"/>
  <c r="BE30" i="5" s="1"/>
  <c r="BD27" i="5"/>
  <c r="BD30" i="5" s="1"/>
  <c r="BC27" i="5"/>
  <c r="BC30" i="5" s="1"/>
  <c r="BB27" i="5"/>
  <c r="BB30" i="5" s="1"/>
  <c r="BA27" i="5"/>
  <c r="BA30" i="5" s="1"/>
  <c r="AZ27" i="5"/>
  <c r="AZ30" i="5" s="1"/>
  <c r="AY27" i="5"/>
  <c r="AY30" i="5" s="1"/>
  <c r="AX27" i="5"/>
  <c r="AX30" i="5" s="1"/>
  <c r="AW27" i="5"/>
  <c r="AW30" i="5" s="1"/>
  <c r="AV27" i="5"/>
  <c r="AV30" i="5" s="1"/>
  <c r="AU27" i="5"/>
  <c r="AU30" i="5" s="1"/>
  <c r="AT27" i="5"/>
  <c r="AT30" i="5" s="1"/>
  <c r="AS27" i="5"/>
  <c r="AS30" i="5" s="1"/>
  <c r="AR27" i="5"/>
  <c r="AR30" i="5" s="1"/>
  <c r="AQ27" i="5"/>
  <c r="AQ30" i="5" s="1"/>
  <c r="AP27" i="5"/>
  <c r="AP30" i="5" s="1"/>
  <c r="AO27" i="5"/>
  <c r="AO30" i="5" s="1"/>
  <c r="AN27" i="5"/>
  <c r="AN30" i="5" s="1"/>
  <c r="AM27" i="5"/>
  <c r="AM30" i="5" s="1"/>
  <c r="AL27" i="5"/>
  <c r="AL30" i="5" s="1"/>
  <c r="AK27" i="5"/>
  <c r="AK30" i="5" s="1"/>
  <c r="AJ27" i="5"/>
  <c r="AJ30" i="5" s="1"/>
  <c r="AI27" i="5"/>
  <c r="AI30" i="5" s="1"/>
  <c r="AH27" i="5"/>
  <c r="AH30" i="5" s="1"/>
  <c r="AG27" i="5"/>
  <c r="AG30" i="5" s="1"/>
  <c r="AF27" i="5"/>
  <c r="AF30" i="5" s="1"/>
  <c r="AE27" i="5"/>
  <c r="AE30" i="5" s="1"/>
  <c r="AD27" i="5"/>
  <c r="AD30" i="5" s="1"/>
  <c r="AC27" i="5"/>
  <c r="AC30" i="5" s="1"/>
  <c r="AB27" i="5"/>
  <c r="AB30" i="5" s="1"/>
  <c r="AA27" i="5"/>
  <c r="AA30" i="5" s="1"/>
  <c r="Z27" i="5"/>
  <c r="Z30" i="5" s="1"/>
  <c r="Y27" i="5"/>
  <c r="Y30" i="5" s="1"/>
  <c r="X27" i="5"/>
  <c r="X30" i="5" s="1"/>
  <c r="W27" i="5"/>
  <c r="V27" i="5"/>
  <c r="V30" i="5" s="1"/>
  <c r="U27" i="5"/>
  <c r="U30" i="5" s="1"/>
  <c r="T27" i="5"/>
  <c r="T30" i="5" s="1"/>
  <c r="S27" i="5"/>
  <c r="S30" i="5" s="1"/>
  <c r="R27" i="5"/>
  <c r="Q27" i="5"/>
  <c r="P27" i="5"/>
  <c r="P30" i="5" s="1"/>
  <c r="O27" i="5"/>
  <c r="O30" i="5" s="1"/>
  <c r="N27" i="5"/>
  <c r="N30" i="5" s="1"/>
  <c r="M27" i="5"/>
  <c r="M30" i="5" s="1"/>
  <c r="L27" i="5"/>
  <c r="L30" i="5" s="1"/>
  <c r="K27" i="5"/>
  <c r="K30" i="5" s="1"/>
  <c r="J27" i="5"/>
  <c r="J30" i="5" s="1"/>
  <c r="I27" i="5"/>
  <c r="I30" i="5" s="1"/>
  <c r="H27" i="5"/>
  <c r="H30" i="5" s="1"/>
  <c r="G27" i="5"/>
  <c r="G30" i="5" s="1"/>
  <c r="F27" i="5"/>
  <c r="F30" i="5" s="1"/>
  <c r="E27" i="5"/>
  <c r="E30" i="5" s="1"/>
  <c r="D27" i="5"/>
  <c r="D30" i="5" s="1"/>
  <c r="HX26" i="5"/>
  <c r="HV26" i="5"/>
  <c r="HH26" i="5"/>
  <c r="GS26" i="5"/>
  <c r="GM26" i="5"/>
  <c r="FK26" i="5"/>
  <c r="FE26" i="5"/>
  <c r="EA26" i="5"/>
  <c r="DI26" i="5"/>
  <c r="BW26" i="5"/>
  <c r="BR26" i="5"/>
  <c r="AN26" i="5"/>
  <c r="W26" i="5"/>
  <c r="R26" i="5"/>
  <c r="Q26" i="5"/>
  <c r="IB24" i="5"/>
  <c r="IA24" i="5"/>
  <c r="HZ24" i="5"/>
  <c r="HY24" i="5"/>
  <c r="HX24" i="5"/>
  <c r="HW24" i="5"/>
  <c r="HV24" i="5"/>
  <c r="HU24" i="5"/>
  <c r="HT24" i="5"/>
  <c r="HS24" i="5"/>
  <c r="HR24" i="5"/>
  <c r="HQ24" i="5"/>
  <c r="HP24" i="5"/>
  <c r="HO24" i="5"/>
  <c r="HN24" i="5"/>
  <c r="HM24" i="5"/>
  <c r="HL24" i="5"/>
  <c r="HK24" i="5"/>
  <c r="HJ24" i="5"/>
  <c r="HI24" i="5"/>
  <c r="HH24" i="5"/>
  <c r="HG24" i="5"/>
  <c r="HF24" i="5"/>
  <c r="HE24" i="5"/>
  <c r="HD24" i="5"/>
  <c r="HC24" i="5"/>
  <c r="HB24" i="5"/>
  <c r="HA24" i="5"/>
  <c r="GZ24" i="5"/>
  <c r="GY24" i="5"/>
  <c r="GX24" i="5"/>
  <c r="GW24" i="5"/>
  <c r="GV24" i="5"/>
  <c r="GU24" i="5"/>
  <c r="GT24" i="5"/>
  <c r="GS24" i="5"/>
  <c r="GR24" i="5"/>
  <c r="GQ24" i="5"/>
  <c r="GP24" i="5"/>
  <c r="GO24" i="5"/>
  <c r="GN24" i="5"/>
  <c r="GM24" i="5"/>
  <c r="GL24" i="5"/>
  <c r="GK24" i="5"/>
  <c r="GJ24" i="5"/>
  <c r="GI24" i="5"/>
  <c r="GH24" i="5"/>
  <c r="GG24" i="5"/>
  <c r="GF24" i="5"/>
  <c r="GE24" i="5"/>
  <c r="GD24" i="5"/>
  <c r="GC24" i="5"/>
  <c r="GB24" i="5"/>
  <c r="GA24" i="5"/>
  <c r="FZ24" i="5"/>
  <c r="FY24" i="5"/>
  <c r="FX24" i="5"/>
  <c r="FW24" i="5"/>
  <c r="FV24" i="5"/>
  <c r="FU24" i="5"/>
  <c r="FT24" i="5"/>
  <c r="FS24" i="5"/>
  <c r="FR24" i="5"/>
  <c r="FQ24" i="5"/>
  <c r="FP24" i="5"/>
  <c r="FO24" i="5"/>
  <c r="FN24" i="5"/>
  <c r="FM24" i="5"/>
  <c r="FL24" i="5"/>
  <c r="FK24" i="5"/>
  <c r="FJ24" i="5"/>
  <c r="FI24" i="5"/>
  <c r="FH24" i="5"/>
  <c r="FG24" i="5"/>
  <c r="FF24" i="5"/>
  <c r="FE24" i="5"/>
  <c r="FD24" i="5"/>
  <c r="FC24" i="5"/>
  <c r="FB24" i="5"/>
  <c r="FA24" i="5"/>
  <c r="EZ24" i="5"/>
  <c r="EY24" i="5"/>
  <c r="EX24" i="5"/>
  <c r="EW24" i="5"/>
  <c r="EV24" i="5"/>
  <c r="EU24" i="5"/>
  <c r="ET24" i="5"/>
  <c r="ES24" i="5"/>
  <c r="ER24" i="5"/>
  <c r="EQ24" i="5"/>
  <c r="EP24" i="5"/>
  <c r="EO24" i="5"/>
  <c r="EN24" i="5"/>
  <c r="EM24" i="5"/>
  <c r="EL24" i="5"/>
  <c r="EK24" i="5"/>
  <c r="EJ24" i="5"/>
  <c r="EI24" i="5"/>
  <c r="EH24" i="5"/>
  <c r="EG24" i="5"/>
  <c r="EF24" i="5"/>
  <c r="EE24" i="5"/>
  <c r="ED24" i="5"/>
  <c r="EC24" i="5"/>
  <c r="EB24" i="5"/>
  <c r="EA24" i="5"/>
  <c r="DZ24" i="5"/>
  <c r="DY24" i="5"/>
  <c r="DX24" i="5"/>
  <c r="DW24" i="5"/>
  <c r="DV24" i="5"/>
  <c r="DU24" i="5"/>
  <c r="DT24" i="5"/>
  <c r="DS24" i="5"/>
  <c r="DR24" i="5"/>
  <c r="DQ24" i="5"/>
  <c r="DP24" i="5"/>
  <c r="DO24" i="5"/>
  <c r="DN24" i="5"/>
  <c r="DM24" i="5"/>
  <c r="DL24" i="5"/>
  <c r="DK24" i="5"/>
  <c r="DJ24" i="5"/>
  <c r="DI24" i="5"/>
  <c r="DH24" i="5"/>
  <c r="DG24" i="5"/>
  <c r="DF24" i="5"/>
  <c r="DE24" i="5"/>
  <c r="DD24" i="5"/>
  <c r="DC24" i="5"/>
  <c r="DB24" i="5"/>
  <c r="DA24" i="5"/>
  <c r="CZ24" i="5"/>
  <c r="CY24" i="5"/>
  <c r="CX24" i="5"/>
  <c r="CW24" i="5"/>
  <c r="CV24" i="5"/>
  <c r="CU24" i="5"/>
  <c r="CT24" i="5"/>
  <c r="CS24" i="5"/>
  <c r="CR24" i="5"/>
  <c r="CQ24" i="5"/>
  <c r="CP24" i="5"/>
  <c r="CO24" i="5"/>
  <c r="CN24"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N24" i="5"/>
  <c r="BM24" i="5"/>
  <c r="BL24" i="5"/>
  <c r="BK24" i="5"/>
  <c r="BJ24" i="5"/>
  <c r="BI24" i="5"/>
  <c r="BH24" i="5"/>
  <c r="BG24" i="5"/>
  <c r="BF24" i="5"/>
  <c r="BE24" i="5"/>
  <c r="BD24" i="5"/>
  <c r="BC24" i="5"/>
  <c r="BB24"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HU20" i="5"/>
  <c r="HT20" i="5"/>
  <c r="HI20" i="5"/>
  <c r="HH20" i="5"/>
  <c r="GW20" i="5"/>
  <c r="GR20" i="5"/>
  <c r="GJ20" i="5"/>
  <c r="FU20" i="5"/>
  <c r="FT20" i="5"/>
  <c r="FI20" i="5"/>
  <c r="FH20" i="5"/>
  <c r="EW20" i="5"/>
  <c r="EV20" i="5"/>
  <c r="EK20" i="5"/>
  <c r="EF20" i="5"/>
  <c r="DX20" i="5"/>
  <c r="DI20" i="5"/>
  <c r="DH20" i="5"/>
  <c r="DA20" i="5"/>
  <c r="CZ20" i="5"/>
  <c r="CO20" i="5"/>
  <c r="CG20" i="5"/>
  <c r="CF20" i="5"/>
  <c r="BM20" i="5"/>
  <c r="BL20" i="5"/>
  <c r="AW20" i="5"/>
  <c r="AO20" i="5"/>
  <c r="AN20" i="5"/>
  <c r="AF20" i="5"/>
  <c r="U20" i="5"/>
  <c r="IB19" i="5"/>
  <c r="IB20" i="5" s="1"/>
  <c r="IA19" i="5"/>
  <c r="IA20" i="5" s="1"/>
  <c r="HZ19" i="5"/>
  <c r="HZ20" i="5" s="1"/>
  <c r="HY19" i="5"/>
  <c r="HY20" i="5" s="1"/>
  <c r="HX19" i="5"/>
  <c r="HX20" i="5" s="1"/>
  <c r="HW19" i="5"/>
  <c r="HW20" i="5" s="1"/>
  <c r="HV19" i="5"/>
  <c r="HV20" i="5" s="1"/>
  <c r="HU19" i="5"/>
  <c r="HT19" i="5"/>
  <c r="HS19" i="5"/>
  <c r="HS20" i="5" s="1"/>
  <c r="HR19" i="5"/>
  <c r="HR20" i="5" s="1"/>
  <c r="HQ19" i="5"/>
  <c r="HQ20" i="5" s="1"/>
  <c r="HP19" i="5"/>
  <c r="HP20" i="5" s="1"/>
  <c r="HO19" i="5"/>
  <c r="HO20" i="5" s="1"/>
  <c r="HN19" i="5"/>
  <c r="HN20" i="5" s="1"/>
  <c r="HM19" i="5"/>
  <c r="HM20" i="5" s="1"/>
  <c r="HL19" i="5"/>
  <c r="HL20" i="5" s="1"/>
  <c r="HK19" i="5"/>
  <c r="HK20" i="5" s="1"/>
  <c r="HJ19" i="5"/>
  <c r="HJ20" i="5" s="1"/>
  <c r="HI19" i="5"/>
  <c r="HH19" i="5"/>
  <c r="HG19" i="5"/>
  <c r="HG20" i="5" s="1"/>
  <c r="HF19" i="5"/>
  <c r="HF20" i="5" s="1"/>
  <c r="HE19" i="5"/>
  <c r="HE20" i="5" s="1"/>
  <c r="HD19" i="5"/>
  <c r="HD20" i="5" s="1"/>
  <c r="HC19" i="5"/>
  <c r="HC20" i="5" s="1"/>
  <c r="HB19" i="5"/>
  <c r="HB20" i="5" s="1"/>
  <c r="HA19" i="5"/>
  <c r="HA20" i="5" s="1"/>
  <c r="GZ19" i="5"/>
  <c r="GZ20" i="5" s="1"/>
  <c r="GY19" i="5"/>
  <c r="GY20" i="5" s="1"/>
  <c r="GX19" i="5"/>
  <c r="GX20" i="5" s="1"/>
  <c r="GW19" i="5"/>
  <c r="GV19" i="5"/>
  <c r="GV20" i="5" s="1"/>
  <c r="GU19" i="5"/>
  <c r="GU20" i="5" s="1"/>
  <c r="GT19" i="5"/>
  <c r="GT20" i="5" s="1"/>
  <c r="GS19" i="5"/>
  <c r="GS20" i="5" s="1"/>
  <c r="GR19" i="5"/>
  <c r="GQ19" i="5"/>
  <c r="GQ20" i="5" s="1"/>
  <c r="GP19" i="5"/>
  <c r="GP20" i="5" s="1"/>
  <c r="GO19" i="5"/>
  <c r="GO20" i="5" s="1"/>
  <c r="GN19" i="5"/>
  <c r="GN20" i="5" s="1"/>
  <c r="GM19" i="5"/>
  <c r="GM20" i="5" s="1"/>
  <c r="GL19" i="5"/>
  <c r="GL20" i="5" s="1"/>
  <c r="GK19" i="5"/>
  <c r="GK20" i="5" s="1"/>
  <c r="GJ19" i="5"/>
  <c r="GI19" i="5"/>
  <c r="GI20" i="5" s="1"/>
  <c r="GH19" i="5"/>
  <c r="GH20" i="5" s="1"/>
  <c r="GG19" i="5"/>
  <c r="GG20" i="5" s="1"/>
  <c r="GF19" i="5"/>
  <c r="GF20" i="5" s="1"/>
  <c r="GE19" i="5"/>
  <c r="GE20" i="5" s="1"/>
  <c r="GD19" i="5"/>
  <c r="GD20" i="5" s="1"/>
  <c r="GC19" i="5"/>
  <c r="GC20" i="5" s="1"/>
  <c r="GB19" i="5"/>
  <c r="GB20" i="5" s="1"/>
  <c r="GA19" i="5"/>
  <c r="GA20" i="5" s="1"/>
  <c r="FZ19" i="5"/>
  <c r="FZ20" i="5" s="1"/>
  <c r="FY19" i="5"/>
  <c r="FY20" i="5" s="1"/>
  <c r="FX19" i="5"/>
  <c r="FX20" i="5" s="1"/>
  <c r="FW19" i="5"/>
  <c r="FW20" i="5" s="1"/>
  <c r="FV19" i="5"/>
  <c r="FV20" i="5" s="1"/>
  <c r="FU19" i="5"/>
  <c r="FT19" i="5"/>
  <c r="FS19" i="5"/>
  <c r="FS20" i="5" s="1"/>
  <c r="FR19" i="5"/>
  <c r="FR20" i="5" s="1"/>
  <c r="FQ19" i="5"/>
  <c r="FQ20" i="5" s="1"/>
  <c r="FP19" i="5"/>
  <c r="FP20" i="5" s="1"/>
  <c r="FO19" i="5"/>
  <c r="FO20" i="5" s="1"/>
  <c r="FN19" i="5"/>
  <c r="FN20" i="5" s="1"/>
  <c r="FM19" i="5"/>
  <c r="FM20" i="5" s="1"/>
  <c r="FL19" i="5"/>
  <c r="FL20" i="5" s="1"/>
  <c r="FK19" i="5"/>
  <c r="FK20" i="5" s="1"/>
  <c r="FJ19" i="5"/>
  <c r="FJ20" i="5" s="1"/>
  <c r="FI19" i="5"/>
  <c r="FH19" i="5"/>
  <c r="FG19" i="5"/>
  <c r="FG20" i="5" s="1"/>
  <c r="FF19" i="5"/>
  <c r="FF20" i="5" s="1"/>
  <c r="FE19" i="5"/>
  <c r="FE20" i="5" s="1"/>
  <c r="FD19" i="5"/>
  <c r="FD20" i="5" s="1"/>
  <c r="FC19" i="5"/>
  <c r="FC20" i="5" s="1"/>
  <c r="FB19" i="5"/>
  <c r="FB20" i="5" s="1"/>
  <c r="FA19" i="5"/>
  <c r="FA20" i="5" s="1"/>
  <c r="EZ19" i="5"/>
  <c r="EZ20" i="5" s="1"/>
  <c r="EY19" i="5"/>
  <c r="EY20" i="5" s="1"/>
  <c r="EX19" i="5"/>
  <c r="EX20" i="5" s="1"/>
  <c r="EW19" i="5"/>
  <c r="EV19" i="5"/>
  <c r="EU19" i="5"/>
  <c r="EU20" i="5" s="1"/>
  <c r="ET19" i="5"/>
  <c r="ET20" i="5" s="1"/>
  <c r="ES19" i="5"/>
  <c r="ES20" i="5" s="1"/>
  <c r="ER19" i="5"/>
  <c r="ER20" i="5" s="1"/>
  <c r="EQ19" i="5"/>
  <c r="EQ20" i="5" s="1"/>
  <c r="EP19" i="5"/>
  <c r="EP20" i="5" s="1"/>
  <c r="EO19" i="5"/>
  <c r="EO20" i="5" s="1"/>
  <c r="EN19" i="5"/>
  <c r="EN20" i="5" s="1"/>
  <c r="EM19" i="5"/>
  <c r="EM20" i="5" s="1"/>
  <c r="EL19" i="5"/>
  <c r="EL20" i="5" s="1"/>
  <c r="EK19" i="5"/>
  <c r="EJ19" i="5"/>
  <c r="EJ20" i="5" s="1"/>
  <c r="EI19" i="5"/>
  <c r="EI20" i="5" s="1"/>
  <c r="EH19" i="5"/>
  <c r="EH20" i="5" s="1"/>
  <c r="EG19" i="5"/>
  <c r="EG20" i="5" s="1"/>
  <c r="EF19" i="5"/>
  <c r="EE19" i="5"/>
  <c r="EE20" i="5" s="1"/>
  <c r="ED19" i="5"/>
  <c r="ED20" i="5" s="1"/>
  <c r="EC19" i="5"/>
  <c r="EC20" i="5" s="1"/>
  <c r="EB19" i="5"/>
  <c r="EB20" i="5" s="1"/>
  <c r="EA19" i="5"/>
  <c r="EA20" i="5" s="1"/>
  <c r="DZ19" i="5"/>
  <c r="DZ20" i="5" s="1"/>
  <c r="DY19" i="5"/>
  <c r="DY20" i="5" s="1"/>
  <c r="DX19" i="5"/>
  <c r="DW19" i="5"/>
  <c r="DW20" i="5" s="1"/>
  <c r="DV19" i="5"/>
  <c r="DV20" i="5" s="1"/>
  <c r="DU19" i="5"/>
  <c r="DU20" i="5" s="1"/>
  <c r="DT19" i="5"/>
  <c r="DT20" i="5" s="1"/>
  <c r="DS19" i="5"/>
  <c r="DS20" i="5" s="1"/>
  <c r="DR19" i="5"/>
  <c r="DR20" i="5" s="1"/>
  <c r="DQ19" i="5"/>
  <c r="DQ20" i="5" s="1"/>
  <c r="DP19" i="5"/>
  <c r="DP20" i="5" s="1"/>
  <c r="DO19" i="5"/>
  <c r="DO20" i="5" s="1"/>
  <c r="DN19" i="5"/>
  <c r="DN20" i="5" s="1"/>
  <c r="DM19" i="5"/>
  <c r="DM20" i="5" s="1"/>
  <c r="DL19" i="5"/>
  <c r="DL20" i="5" s="1"/>
  <c r="DK19" i="5"/>
  <c r="DK20" i="5" s="1"/>
  <c r="DJ19" i="5"/>
  <c r="DJ20" i="5" s="1"/>
  <c r="DI19" i="5"/>
  <c r="DH19" i="5"/>
  <c r="DG19" i="5"/>
  <c r="DG20" i="5" s="1"/>
  <c r="DF19" i="5"/>
  <c r="DF20" i="5" s="1"/>
  <c r="DE19" i="5"/>
  <c r="DE20" i="5" s="1"/>
  <c r="DD19" i="5"/>
  <c r="DD20" i="5" s="1"/>
  <c r="DC19" i="5"/>
  <c r="DC20" i="5" s="1"/>
  <c r="DB19" i="5"/>
  <c r="DB20" i="5" s="1"/>
  <c r="DA19" i="5"/>
  <c r="CZ19" i="5"/>
  <c r="CY19" i="5"/>
  <c r="CY20" i="5" s="1"/>
  <c r="CX19" i="5"/>
  <c r="CX20" i="5" s="1"/>
  <c r="CW19" i="5"/>
  <c r="CW20" i="5" s="1"/>
  <c r="CV19" i="5"/>
  <c r="CV20" i="5" s="1"/>
  <c r="CU19" i="5"/>
  <c r="CU20" i="5" s="1"/>
  <c r="CT19" i="5"/>
  <c r="CT20" i="5" s="1"/>
  <c r="CS19" i="5"/>
  <c r="CS20" i="5" s="1"/>
  <c r="CR19" i="5"/>
  <c r="CR20" i="5" s="1"/>
  <c r="CQ19" i="5"/>
  <c r="CQ20" i="5" s="1"/>
  <c r="CP19" i="5"/>
  <c r="CP20" i="5" s="1"/>
  <c r="CO19" i="5"/>
  <c r="CN19" i="5"/>
  <c r="CN20" i="5" s="1"/>
  <c r="CM19" i="5"/>
  <c r="CM20" i="5" s="1"/>
  <c r="CL19" i="5"/>
  <c r="CL20" i="5" s="1"/>
  <c r="CK19" i="5"/>
  <c r="CK20" i="5" s="1"/>
  <c r="CJ19" i="5"/>
  <c r="CJ20" i="5" s="1"/>
  <c r="CI19" i="5"/>
  <c r="CI20" i="5" s="1"/>
  <c r="CH19" i="5"/>
  <c r="CH20" i="5" s="1"/>
  <c r="CG19" i="5"/>
  <c r="CF19" i="5"/>
  <c r="CE19" i="5"/>
  <c r="CE20" i="5" s="1"/>
  <c r="CD19" i="5"/>
  <c r="CD20" i="5" s="1"/>
  <c r="CC19" i="5"/>
  <c r="CC20" i="5" s="1"/>
  <c r="CB19" i="5"/>
  <c r="CB20" i="5" s="1"/>
  <c r="CA19" i="5"/>
  <c r="CA20" i="5" s="1"/>
  <c r="BZ19" i="5"/>
  <c r="BZ20" i="5" s="1"/>
  <c r="BY19" i="5"/>
  <c r="BY20" i="5" s="1"/>
  <c r="BX19" i="5"/>
  <c r="BX20" i="5" s="1"/>
  <c r="BW19" i="5"/>
  <c r="BW20" i="5" s="1"/>
  <c r="BV19" i="5"/>
  <c r="BV20" i="5" s="1"/>
  <c r="BU19" i="5"/>
  <c r="BU20" i="5" s="1"/>
  <c r="BT19" i="5"/>
  <c r="BT20" i="5" s="1"/>
  <c r="BS19" i="5"/>
  <c r="BS20" i="5" s="1"/>
  <c r="BR19" i="5"/>
  <c r="BR20" i="5" s="1"/>
  <c r="BQ19" i="5"/>
  <c r="BQ20" i="5" s="1"/>
  <c r="BP19" i="5"/>
  <c r="BP20" i="5" s="1"/>
  <c r="BO19" i="5"/>
  <c r="BO20" i="5" s="1"/>
  <c r="BN19" i="5"/>
  <c r="BN20" i="5" s="1"/>
  <c r="BM19" i="5"/>
  <c r="BL19" i="5"/>
  <c r="BK19" i="5"/>
  <c r="BK20" i="5" s="1"/>
  <c r="BJ19" i="5"/>
  <c r="BJ20" i="5" s="1"/>
  <c r="BI19" i="5"/>
  <c r="BI20" i="5" s="1"/>
  <c r="BH19" i="5"/>
  <c r="BH20" i="5" s="1"/>
  <c r="BG19" i="5"/>
  <c r="BG20" i="5" s="1"/>
  <c r="BF19" i="5"/>
  <c r="BF20" i="5" s="1"/>
  <c r="BE19" i="5"/>
  <c r="BE20" i="5" s="1"/>
  <c r="BD19" i="5"/>
  <c r="BD20" i="5" s="1"/>
  <c r="BC19" i="5"/>
  <c r="BC20" i="5" s="1"/>
  <c r="BB19" i="5"/>
  <c r="BB20" i="5" s="1"/>
  <c r="BA19" i="5"/>
  <c r="BA20" i="5" s="1"/>
  <c r="AZ19" i="5"/>
  <c r="AZ20" i="5" s="1"/>
  <c r="AY19" i="5"/>
  <c r="AY20" i="5" s="1"/>
  <c r="AX19" i="5"/>
  <c r="AX20" i="5" s="1"/>
  <c r="AW19" i="5"/>
  <c r="AV19" i="5"/>
  <c r="AV20" i="5" s="1"/>
  <c r="AU19" i="5"/>
  <c r="AU20" i="5" s="1"/>
  <c r="AT19" i="5"/>
  <c r="AT20" i="5" s="1"/>
  <c r="AS19" i="5"/>
  <c r="AS20" i="5" s="1"/>
  <c r="AR19" i="5"/>
  <c r="AR20" i="5" s="1"/>
  <c r="AQ19" i="5"/>
  <c r="AQ20" i="5" s="1"/>
  <c r="AP19" i="5"/>
  <c r="AP20" i="5" s="1"/>
  <c r="AO19" i="5"/>
  <c r="AN19" i="5"/>
  <c r="AM19" i="5"/>
  <c r="AM20" i="5" s="1"/>
  <c r="AL19" i="5"/>
  <c r="AL20" i="5" s="1"/>
  <c r="AK19" i="5"/>
  <c r="AK20" i="5" s="1"/>
  <c r="AJ19" i="5"/>
  <c r="AJ20" i="5" s="1"/>
  <c r="AI19" i="5"/>
  <c r="AI20" i="5" s="1"/>
  <c r="AH19" i="5"/>
  <c r="AH20" i="5" s="1"/>
  <c r="AG19" i="5"/>
  <c r="AG20" i="5" s="1"/>
  <c r="AF19" i="5"/>
  <c r="AE19" i="5"/>
  <c r="AE20" i="5" s="1"/>
  <c r="AD19" i="5"/>
  <c r="AD20" i="5" s="1"/>
  <c r="AC19" i="5"/>
  <c r="AC20" i="5" s="1"/>
  <c r="AB19" i="5"/>
  <c r="AB20" i="5" s="1"/>
  <c r="AA19" i="5"/>
  <c r="AA20" i="5" s="1"/>
  <c r="Z19" i="5"/>
  <c r="Z20" i="5" s="1"/>
  <c r="Y19" i="5"/>
  <c r="Y20" i="5" s="1"/>
  <c r="X19" i="5"/>
  <c r="X20" i="5" s="1"/>
  <c r="W19" i="5"/>
  <c r="W20" i="5" s="1"/>
  <c r="V19" i="5"/>
  <c r="V20" i="5" s="1"/>
  <c r="U19" i="5"/>
  <c r="T19" i="5"/>
  <c r="T20" i="5" s="1"/>
  <c r="S19" i="5"/>
  <c r="S20" i="5" s="1"/>
  <c r="R19" i="5"/>
  <c r="R20" i="5" s="1"/>
  <c r="Q19" i="5"/>
  <c r="Q20" i="5" s="1"/>
  <c r="P19" i="5"/>
  <c r="P20" i="5" s="1"/>
  <c r="O19" i="5"/>
  <c r="O20" i="5" s="1"/>
  <c r="N19" i="5"/>
  <c r="N20" i="5" s="1"/>
  <c r="M19" i="5"/>
  <c r="M20" i="5" s="1"/>
  <c r="L19" i="5"/>
  <c r="L20" i="5" s="1"/>
  <c r="K19" i="5"/>
  <c r="K20" i="5" s="1"/>
  <c r="J19" i="5"/>
  <c r="J20" i="5" s="1"/>
  <c r="I19" i="5"/>
  <c r="I20" i="5" s="1"/>
  <c r="H19" i="5"/>
  <c r="H20" i="5" s="1"/>
  <c r="G19" i="5"/>
  <c r="G20" i="5" s="1"/>
  <c r="F19" i="5"/>
  <c r="F20" i="5" s="1"/>
  <c r="E19" i="5"/>
  <c r="E20" i="5" s="1"/>
  <c r="D19" i="5"/>
  <c r="D20" i="5" s="1"/>
  <c r="IB13" i="5"/>
  <c r="IA13" i="5"/>
  <c r="HZ13" i="5"/>
  <c r="HY13" i="5"/>
  <c r="HX13" i="5"/>
  <c r="HW13" i="5"/>
  <c r="HV13" i="5"/>
  <c r="HU13" i="5"/>
  <c r="HT13" i="5"/>
  <c r="HS13" i="5"/>
  <c r="HR13" i="5"/>
  <c r="HQ13" i="5"/>
  <c r="HP13" i="5"/>
  <c r="HO13" i="5"/>
  <c r="HN13" i="5"/>
  <c r="HM13" i="5"/>
  <c r="HL13" i="5"/>
  <c r="HK13" i="5"/>
  <c r="HJ13" i="5"/>
  <c r="HI13" i="5"/>
  <c r="HH13" i="5"/>
  <c r="HG13" i="5"/>
  <c r="HF13" i="5"/>
  <c r="HE13" i="5"/>
  <c r="HD13" i="5"/>
  <c r="HC13" i="5"/>
  <c r="HB13" i="5"/>
  <c r="HA13" i="5"/>
  <c r="GZ13" i="5"/>
  <c r="GY13" i="5"/>
  <c r="GX13" i="5"/>
  <c r="GW13" i="5"/>
  <c r="GV13" i="5"/>
  <c r="GU13" i="5"/>
  <c r="GT13" i="5"/>
  <c r="GS13" i="5"/>
  <c r="GR13" i="5"/>
  <c r="GQ13" i="5"/>
  <c r="GP13" i="5"/>
  <c r="GO13" i="5"/>
  <c r="GN13" i="5"/>
  <c r="GM13" i="5"/>
  <c r="GL13" i="5"/>
  <c r="GK13" i="5"/>
  <c r="GJ13" i="5"/>
  <c r="GI13" i="5"/>
  <c r="GH13" i="5"/>
  <c r="GG13" i="5"/>
  <c r="GF13" i="5"/>
  <c r="GE13" i="5"/>
  <c r="GD13" i="5"/>
  <c r="GC13" i="5"/>
  <c r="GB13" i="5"/>
  <c r="GA13" i="5"/>
  <c r="FZ13" i="5"/>
  <c r="FY13" i="5"/>
  <c r="FX13" i="5"/>
  <c r="FW13" i="5"/>
  <c r="FV13" i="5"/>
  <c r="FU13" i="5"/>
  <c r="FT13" i="5"/>
  <c r="FS13" i="5"/>
  <c r="FR13" i="5"/>
  <c r="FQ13" i="5"/>
  <c r="FP13" i="5"/>
  <c r="FO13" i="5"/>
  <c r="FN13" i="5"/>
  <c r="FM13" i="5"/>
  <c r="FL13" i="5"/>
  <c r="FK13" i="5"/>
  <c r="FJ13" i="5"/>
  <c r="FI13" i="5"/>
  <c r="FH13" i="5"/>
  <c r="FG13" i="5"/>
  <c r="FF13" i="5"/>
  <c r="FE13" i="5"/>
  <c r="FD13" i="5"/>
  <c r="FC13" i="5"/>
  <c r="FB13" i="5"/>
  <c r="FA13" i="5"/>
  <c r="EZ13" i="5"/>
  <c r="EY13" i="5"/>
  <c r="EX13" i="5"/>
  <c r="EW13" i="5"/>
  <c r="EV13" i="5"/>
  <c r="EU13" i="5"/>
  <c r="ET13" i="5"/>
  <c r="ES13" i="5"/>
  <c r="ER13" i="5"/>
  <c r="EQ13" i="5"/>
  <c r="EP13" i="5"/>
  <c r="EO13" i="5"/>
  <c r="EN13" i="5"/>
  <c r="EM13" i="5"/>
  <c r="EL13" i="5"/>
  <c r="EK13" i="5"/>
  <c r="EJ13" i="5"/>
  <c r="EI13" i="5"/>
  <c r="EH13" i="5"/>
  <c r="EG13" i="5"/>
  <c r="EF13" i="5"/>
  <c r="EE13" i="5"/>
  <c r="ED13" i="5"/>
  <c r="EC13" i="5"/>
  <c r="EB13" i="5"/>
  <c r="EA13" i="5"/>
  <c r="DZ13" i="5"/>
  <c r="DY13" i="5"/>
  <c r="DX13" i="5"/>
  <c r="DW13" i="5"/>
  <c r="DV13" i="5"/>
  <c r="DU13" i="5"/>
  <c r="DT13" i="5"/>
  <c r="DS13" i="5"/>
  <c r="DR13" i="5"/>
  <c r="DQ13" i="5"/>
  <c r="DP13" i="5"/>
  <c r="DO13" i="5"/>
  <c r="DN13" i="5"/>
  <c r="DM13" i="5"/>
  <c r="DL13" i="5"/>
  <c r="DK13" i="5"/>
  <c r="DJ13" i="5"/>
  <c r="DI13" i="5"/>
  <c r="DH13" i="5"/>
  <c r="DG13" i="5"/>
  <c r="DF13" i="5"/>
  <c r="DE13" i="5"/>
  <c r="DD13" i="5"/>
  <c r="DC13" i="5"/>
  <c r="DB13" i="5"/>
  <c r="DA13" i="5"/>
  <c r="CZ13" i="5"/>
  <c r="CY13" i="5"/>
  <c r="CX13" i="5"/>
  <c r="CW13" i="5"/>
  <c r="CV13" i="5"/>
  <c r="CU13" i="5"/>
  <c r="CT13" i="5"/>
  <c r="CS13" i="5"/>
  <c r="CR13" i="5"/>
  <c r="CQ13" i="5"/>
  <c r="CP13" i="5"/>
  <c r="CO13" i="5"/>
  <c r="CN13" i="5"/>
  <c r="CM13" i="5"/>
  <c r="CL13" i="5"/>
  <c r="CK13" i="5"/>
  <c r="CJ13" i="5"/>
  <c r="CI13" i="5"/>
  <c r="CH13" i="5"/>
  <c r="CG13" i="5"/>
  <c r="CF13" i="5"/>
  <c r="CE13" i="5"/>
  <c r="CD13" i="5"/>
  <c r="CC13" i="5"/>
  <c r="CB13" i="5"/>
  <c r="CA13" i="5"/>
  <c r="BZ13" i="5"/>
  <c r="BY13" i="5"/>
  <c r="BX13" i="5"/>
  <c r="BW13" i="5"/>
  <c r="BV13" i="5"/>
  <c r="BU13" i="5"/>
  <c r="BT13" i="5"/>
  <c r="BS13" i="5"/>
  <c r="BR13" i="5"/>
  <c r="BQ13" i="5"/>
  <c r="BP13" i="5"/>
  <c r="BO13" i="5"/>
  <c r="BN13" i="5"/>
  <c r="BM13" i="5"/>
  <c r="BL13" i="5"/>
  <c r="BK13" i="5"/>
  <c r="BJ13" i="5"/>
  <c r="BI13" i="5"/>
  <c r="BH13" i="5"/>
  <c r="BG13"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IB12" i="5"/>
  <c r="IB8" i="5" s="1"/>
  <c r="IA12" i="5"/>
  <c r="IA17" i="5" s="1"/>
  <c r="HZ12" i="5"/>
  <c r="HZ17" i="5" s="1"/>
  <c r="HY12" i="5"/>
  <c r="HY17" i="5" s="1"/>
  <c r="HX12" i="5"/>
  <c r="HX17" i="5" s="1"/>
  <c r="HW12" i="5"/>
  <c r="HW8" i="5" s="1"/>
  <c r="HV12" i="5"/>
  <c r="HV8" i="5" s="1"/>
  <c r="HV11" i="5" s="1"/>
  <c r="HU12" i="5"/>
  <c r="HU7" i="5" s="1"/>
  <c r="HT12" i="5"/>
  <c r="HT17" i="5" s="1"/>
  <c r="HS12" i="5"/>
  <c r="HS17" i="5" s="1"/>
  <c r="HR12" i="5"/>
  <c r="HR17" i="5" s="1"/>
  <c r="HQ12" i="5"/>
  <c r="HQ17" i="5" s="1"/>
  <c r="HP12" i="5"/>
  <c r="HP17" i="5" s="1"/>
  <c r="HO12" i="5"/>
  <c r="HO8" i="5" s="1"/>
  <c r="HN12" i="5"/>
  <c r="HN7" i="5" s="1"/>
  <c r="HM12" i="5"/>
  <c r="HM7" i="5" s="1"/>
  <c r="HL12" i="5"/>
  <c r="HL7" i="5" s="1"/>
  <c r="HK12" i="5"/>
  <c r="HK7" i="5" s="1"/>
  <c r="HJ12" i="5"/>
  <c r="HJ17" i="5" s="1"/>
  <c r="HI12" i="5"/>
  <c r="HI17" i="5" s="1"/>
  <c r="HH12" i="5"/>
  <c r="HH17" i="5" s="1"/>
  <c r="HG12" i="5"/>
  <c r="HG8" i="5" s="1"/>
  <c r="HF12" i="5"/>
  <c r="HF8" i="5" s="1"/>
  <c r="HE12" i="5"/>
  <c r="HE7" i="5" s="1"/>
  <c r="HD12" i="5"/>
  <c r="HD7" i="5" s="1"/>
  <c r="HC12" i="5"/>
  <c r="HC8" i="5" s="1"/>
  <c r="HB12" i="5"/>
  <c r="HB17" i="5" s="1"/>
  <c r="HA12" i="5"/>
  <c r="HA17" i="5" s="1"/>
  <c r="GZ12" i="5"/>
  <c r="GZ17" i="5" s="1"/>
  <c r="GY12" i="5"/>
  <c r="GY8" i="5" s="1"/>
  <c r="GX12" i="5"/>
  <c r="GX8" i="5" s="1"/>
  <c r="GW12" i="5"/>
  <c r="GW7" i="5" s="1"/>
  <c r="GV12" i="5"/>
  <c r="GV7" i="5" s="1"/>
  <c r="GU12" i="5"/>
  <c r="GU7" i="5" s="1"/>
  <c r="GU26" i="5" s="1"/>
  <c r="GT12" i="5"/>
  <c r="GT17" i="5" s="1"/>
  <c r="GS12" i="5"/>
  <c r="GS17" i="5" s="1"/>
  <c r="GR12" i="5"/>
  <c r="GR17" i="5" s="1"/>
  <c r="GQ12" i="5"/>
  <c r="GQ8" i="5" s="1"/>
  <c r="GP12" i="5"/>
  <c r="GP8" i="5" s="1"/>
  <c r="GO12" i="5"/>
  <c r="GO7" i="5" s="1"/>
  <c r="GN12" i="5"/>
  <c r="GN7" i="5" s="1"/>
  <c r="GM12" i="5"/>
  <c r="GM8" i="5" s="1"/>
  <c r="GM11" i="5" s="1"/>
  <c r="GL12" i="5"/>
  <c r="GL17" i="5" s="1"/>
  <c r="GK12" i="5"/>
  <c r="GK17" i="5" s="1"/>
  <c r="GJ12" i="5"/>
  <c r="GJ17" i="5" s="1"/>
  <c r="GI12" i="5"/>
  <c r="GI8" i="5" s="1"/>
  <c r="GH12" i="5"/>
  <c r="GH8" i="5" s="1"/>
  <c r="GG12" i="5"/>
  <c r="GG8" i="5" s="1"/>
  <c r="GF12" i="5"/>
  <c r="GF17" i="5" s="1"/>
  <c r="GE12" i="5"/>
  <c r="GE7" i="5" s="1"/>
  <c r="GD12" i="5"/>
  <c r="GD17" i="5" s="1"/>
  <c r="GC12" i="5"/>
  <c r="GC17" i="5" s="1"/>
  <c r="GB12" i="5"/>
  <c r="GB17" i="5" s="1"/>
  <c r="GA12" i="5"/>
  <c r="GA8" i="5" s="1"/>
  <c r="FZ12" i="5"/>
  <c r="FZ8" i="5" s="1"/>
  <c r="FY12" i="5"/>
  <c r="FY8" i="5" s="1"/>
  <c r="FX12" i="5"/>
  <c r="FX17" i="5" s="1"/>
  <c r="FW12" i="5"/>
  <c r="FW8" i="5" s="1"/>
  <c r="FV12" i="5"/>
  <c r="FV17" i="5" s="1"/>
  <c r="FU12" i="5"/>
  <c r="FU17" i="5" s="1"/>
  <c r="FT12" i="5"/>
  <c r="FT17" i="5" s="1"/>
  <c r="FS12" i="5"/>
  <c r="FS8" i="5" s="1"/>
  <c r="FR12" i="5"/>
  <c r="FR8" i="5" s="1"/>
  <c r="FQ12" i="5"/>
  <c r="FQ8" i="5" s="1"/>
  <c r="FP12" i="5"/>
  <c r="FP8" i="5" s="1"/>
  <c r="FO12" i="5"/>
  <c r="FO7" i="5" s="1"/>
  <c r="FN12" i="5"/>
  <c r="FN17" i="5" s="1"/>
  <c r="FM12" i="5"/>
  <c r="FM17" i="5" s="1"/>
  <c r="FL12" i="5"/>
  <c r="FL17" i="5" s="1"/>
  <c r="FK12" i="5"/>
  <c r="FK8" i="5" s="1"/>
  <c r="FK11" i="5" s="1"/>
  <c r="FJ12" i="5"/>
  <c r="FJ8" i="5" s="1"/>
  <c r="FI12" i="5"/>
  <c r="FI8" i="5" s="1"/>
  <c r="FH12" i="5"/>
  <c r="FH17" i="5" s="1"/>
  <c r="FG12" i="5"/>
  <c r="FG7" i="5" s="1"/>
  <c r="FF12" i="5"/>
  <c r="FF17" i="5" s="1"/>
  <c r="FE12" i="5"/>
  <c r="FE17" i="5" s="1"/>
  <c r="FD12" i="5"/>
  <c r="FD17" i="5" s="1"/>
  <c r="FC12" i="5"/>
  <c r="FC8" i="5" s="1"/>
  <c r="FB12" i="5"/>
  <c r="FB8" i="5" s="1"/>
  <c r="FA12" i="5"/>
  <c r="FA8" i="5" s="1"/>
  <c r="EZ12" i="5"/>
  <c r="EZ7" i="5" s="1"/>
  <c r="EY12" i="5"/>
  <c r="EY7" i="5" s="1"/>
  <c r="EY11" i="5" s="1"/>
  <c r="EX12" i="5"/>
  <c r="EX17" i="5" s="1"/>
  <c r="EW12" i="5"/>
  <c r="EW17" i="5" s="1"/>
  <c r="EV12" i="5"/>
  <c r="EV17" i="5" s="1"/>
  <c r="EU12" i="5"/>
  <c r="EU8" i="5" s="1"/>
  <c r="ET12" i="5"/>
  <c r="ET8" i="5" s="1"/>
  <c r="ES12" i="5"/>
  <c r="ES8" i="5" s="1"/>
  <c r="ER12" i="5"/>
  <c r="ER17" i="5" s="1"/>
  <c r="EQ12" i="5"/>
  <c r="EQ8" i="5" s="1"/>
  <c r="EP12" i="5"/>
  <c r="EP17" i="5" s="1"/>
  <c r="EO12" i="5"/>
  <c r="EO17" i="5" s="1"/>
  <c r="EN12" i="5"/>
  <c r="EN17" i="5" s="1"/>
  <c r="EM12" i="5"/>
  <c r="EM8" i="5" s="1"/>
  <c r="EL12" i="5"/>
  <c r="EL8" i="5" s="1"/>
  <c r="EK12" i="5"/>
  <c r="EK8" i="5" s="1"/>
  <c r="EJ12" i="5"/>
  <c r="EJ8" i="5" s="1"/>
  <c r="EI12" i="5"/>
  <c r="EI17" i="5" s="1"/>
  <c r="EH12" i="5"/>
  <c r="EH17" i="5" s="1"/>
  <c r="EG12" i="5"/>
  <c r="EG17" i="5" s="1"/>
  <c r="EF12" i="5"/>
  <c r="EF17" i="5" s="1"/>
  <c r="EE12" i="5"/>
  <c r="EE8" i="5" s="1"/>
  <c r="ED12" i="5"/>
  <c r="ED8" i="5" s="1"/>
  <c r="EC12" i="5"/>
  <c r="EC8" i="5" s="1"/>
  <c r="EB12" i="5"/>
  <c r="EB17" i="5" s="1"/>
  <c r="EA12" i="5"/>
  <c r="EA8" i="5" s="1"/>
  <c r="EA11" i="5" s="1"/>
  <c r="DZ12" i="5"/>
  <c r="DZ17" i="5" s="1"/>
  <c r="DY12" i="5"/>
  <c r="DY17" i="5" s="1"/>
  <c r="DX12" i="5"/>
  <c r="DX17" i="5" s="1"/>
  <c r="DW12" i="5"/>
  <c r="DW8" i="5" s="1"/>
  <c r="DV12" i="5"/>
  <c r="DV8" i="5" s="1"/>
  <c r="DU12" i="5"/>
  <c r="DU8" i="5" s="1"/>
  <c r="DT12" i="5"/>
  <c r="DT7" i="5" s="1"/>
  <c r="DT26" i="5" s="1"/>
  <c r="DS12" i="5"/>
  <c r="DS7" i="5" s="1"/>
  <c r="DR12" i="5"/>
  <c r="DR17" i="5" s="1"/>
  <c r="DQ12" i="5"/>
  <c r="DQ17" i="5" s="1"/>
  <c r="DP12" i="5"/>
  <c r="DP17" i="5" s="1"/>
  <c r="DO12" i="5"/>
  <c r="DO8" i="5" s="1"/>
  <c r="DN12" i="5"/>
  <c r="DN8" i="5" s="1"/>
  <c r="DM12" i="5"/>
  <c r="DM8" i="5" s="1"/>
  <c r="DL12" i="5"/>
  <c r="DL17" i="5" s="1"/>
  <c r="DK12" i="5"/>
  <c r="DK8" i="5" s="1"/>
  <c r="DJ12" i="5"/>
  <c r="DJ17" i="5" s="1"/>
  <c r="DI12" i="5"/>
  <c r="DI17" i="5" s="1"/>
  <c r="DH12" i="5"/>
  <c r="DH7" i="5" s="1"/>
  <c r="DG12" i="5"/>
  <c r="DG8" i="5" s="1"/>
  <c r="DF12" i="5"/>
  <c r="DF8" i="5" s="1"/>
  <c r="DE12" i="5"/>
  <c r="DE8" i="5" s="1"/>
  <c r="DD12" i="5"/>
  <c r="DD8" i="5" s="1"/>
  <c r="DC12" i="5"/>
  <c r="DC17" i="5" s="1"/>
  <c r="DB12" i="5"/>
  <c r="DB17" i="5" s="1"/>
  <c r="DA12" i="5"/>
  <c r="DA17" i="5" s="1"/>
  <c r="CZ12" i="5"/>
  <c r="CZ7" i="5" s="1"/>
  <c r="CY12" i="5"/>
  <c r="CY8" i="5" s="1"/>
  <c r="CX12" i="5"/>
  <c r="CX8" i="5" s="1"/>
  <c r="CW12" i="5"/>
  <c r="CW8" i="5" s="1"/>
  <c r="CV12" i="5"/>
  <c r="CV17" i="5" s="1"/>
  <c r="CU12" i="5"/>
  <c r="CU8" i="5" s="1"/>
  <c r="CT12" i="5"/>
  <c r="CT17" i="5" s="1"/>
  <c r="CS12" i="5"/>
  <c r="CS17" i="5" s="1"/>
  <c r="CR12" i="5"/>
  <c r="CR7" i="5" s="1"/>
  <c r="CQ12" i="5"/>
  <c r="CQ8" i="5" s="1"/>
  <c r="CP12" i="5"/>
  <c r="CP8" i="5" s="1"/>
  <c r="CO12" i="5"/>
  <c r="CO8" i="5" s="1"/>
  <c r="CN12" i="5"/>
  <c r="CN7" i="5" s="1"/>
  <c r="CM12" i="5"/>
  <c r="CM7" i="5" s="1"/>
  <c r="CL12" i="5"/>
  <c r="CL17" i="5" s="1"/>
  <c r="CK12" i="5"/>
  <c r="CK17" i="5" s="1"/>
  <c r="CJ12" i="5"/>
  <c r="CJ7" i="5" s="1"/>
  <c r="CI12" i="5"/>
  <c r="CI8" i="5" s="1"/>
  <c r="CH12" i="5"/>
  <c r="CH8" i="5" s="1"/>
  <c r="CG12" i="5"/>
  <c r="CG8" i="5" s="1"/>
  <c r="CF12" i="5"/>
  <c r="CF17" i="5" s="1"/>
  <c r="CE12" i="5"/>
  <c r="CE8" i="5" s="1"/>
  <c r="CD12" i="5"/>
  <c r="CD17" i="5" s="1"/>
  <c r="CC12" i="5"/>
  <c r="CC17" i="5" s="1"/>
  <c r="CB12" i="5"/>
  <c r="CB7" i="5" s="1"/>
  <c r="CA12" i="5"/>
  <c r="CA8" i="5" s="1"/>
  <c r="BZ12" i="5"/>
  <c r="BZ8" i="5" s="1"/>
  <c r="BY12" i="5"/>
  <c r="BY8" i="5" s="1"/>
  <c r="BX12" i="5"/>
  <c r="BX8" i="5" s="1"/>
  <c r="BW12" i="5"/>
  <c r="BW17" i="5" s="1"/>
  <c r="BV12" i="5"/>
  <c r="BV17" i="5" s="1"/>
  <c r="BU12" i="5"/>
  <c r="BU17" i="5" s="1"/>
  <c r="BT12" i="5"/>
  <c r="BT17" i="5" s="1"/>
  <c r="BS12" i="5"/>
  <c r="BS8" i="5" s="1"/>
  <c r="BR12" i="5"/>
  <c r="BR8" i="5" s="1"/>
  <c r="BR11" i="5" s="1"/>
  <c r="BQ12" i="5"/>
  <c r="BQ8" i="5" s="1"/>
  <c r="BP12" i="5"/>
  <c r="BP17" i="5" s="1"/>
  <c r="BO12" i="5"/>
  <c r="BO8" i="5" s="1"/>
  <c r="BN12" i="5"/>
  <c r="BN17" i="5" s="1"/>
  <c r="BM12" i="5"/>
  <c r="BM17" i="5" s="1"/>
  <c r="BL12" i="5"/>
  <c r="BL17" i="5" s="1"/>
  <c r="BK12" i="5"/>
  <c r="BK8" i="5" s="1"/>
  <c r="BJ12" i="5"/>
  <c r="BJ8" i="5" s="1"/>
  <c r="BI12" i="5"/>
  <c r="BI8" i="5" s="1"/>
  <c r="BH12" i="5"/>
  <c r="BH17" i="5" s="1"/>
  <c r="BG12" i="5"/>
  <c r="BG17" i="5" s="1"/>
  <c r="BF12" i="5"/>
  <c r="BF17" i="5" s="1"/>
  <c r="BE12" i="5"/>
  <c r="BE17" i="5" s="1"/>
  <c r="BD12" i="5"/>
  <c r="BD17" i="5" s="1"/>
  <c r="BC12" i="5"/>
  <c r="BC8" i="5" s="1"/>
  <c r="BB12" i="5"/>
  <c r="BB8" i="5" s="1"/>
  <c r="BA12" i="5"/>
  <c r="BA8" i="5" s="1"/>
  <c r="AZ12" i="5"/>
  <c r="AZ17" i="5" s="1"/>
  <c r="AY12" i="5"/>
  <c r="AY8" i="5" s="1"/>
  <c r="AX12" i="5"/>
  <c r="AX17" i="5" s="1"/>
  <c r="AW12" i="5"/>
  <c r="AW17" i="5" s="1"/>
  <c r="AV12" i="5"/>
  <c r="AV17" i="5" s="1"/>
  <c r="AU12" i="5"/>
  <c r="AU8" i="5" s="1"/>
  <c r="AT12" i="5"/>
  <c r="AT8" i="5" s="1"/>
  <c r="AS12" i="5"/>
  <c r="AS8" i="5" s="1"/>
  <c r="AR12" i="5"/>
  <c r="AR8" i="5" s="1"/>
  <c r="AQ12" i="5"/>
  <c r="AQ17" i="5" s="1"/>
  <c r="AP12" i="5"/>
  <c r="AP17" i="5" s="1"/>
  <c r="AO12" i="5"/>
  <c r="AO17" i="5" s="1"/>
  <c r="AN12" i="5"/>
  <c r="AN17" i="5" s="1"/>
  <c r="AM12" i="5"/>
  <c r="AM8" i="5" s="1"/>
  <c r="AL12" i="5"/>
  <c r="AL7" i="5" s="1"/>
  <c r="AK12" i="5"/>
  <c r="AK7" i="5" s="1"/>
  <c r="AJ12" i="5"/>
  <c r="AJ17" i="5" s="1"/>
  <c r="AI12" i="5"/>
  <c r="AI17" i="5" s="1"/>
  <c r="AH12" i="5"/>
  <c r="AH17" i="5" s="1"/>
  <c r="AG12" i="5"/>
  <c r="AG17" i="5" s="1"/>
  <c r="AF12" i="5"/>
  <c r="AF17" i="5" s="1"/>
  <c r="AE12" i="5"/>
  <c r="AE8" i="5" s="1"/>
  <c r="AD12" i="5"/>
  <c r="AD7" i="5" s="1"/>
  <c r="AC12" i="5"/>
  <c r="AC7" i="5" s="1"/>
  <c r="AB12" i="5"/>
  <c r="AB17" i="5" s="1"/>
  <c r="AA12" i="5"/>
  <c r="AA7" i="5" s="1"/>
  <c r="Z12" i="5"/>
  <c r="Z17" i="5" s="1"/>
  <c r="Y12" i="5"/>
  <c r="Y17" i="5" s="1"/>
  <c r="X12" i="5"/>
  <c r="X17" i="5" s="1"/>
  <c r="W12" i="5"/>
  <c r="W8" i="5" s="1"/>
  <c r="W11" i="5" s="1"/>
  <c r="V12" i="5"/>
  <c r="V8" i="5" s="1"/>
  <c r="U12" i="5"/>
  <c r="U7" i="5" s="1"/>
  <c r="T12" i="5"/>
  <c r="T7" i="5" s="1"/>
  <c r="S12" i="5"/>
  <c r="S8" i="5" s="1"/>
  <c r="R12" i="5"/>
  <c r="R17" i="5" s="1"/>
  <c r="Q12" i="5"/>
  <c r="Q17" i="5" s="1"/>
  <c r="P12" i="5"/>
  <c r="P17" i="5" s="1"/>
  <c r="O12" i="5"/>
  <c r="O8" i="5" s="1"/>
  <c r="N12" i="5"/>
  <c r="N8" i="5" s="1"/>
  <c r="M12" i="5"/>
  <c r="M8" i="5" s="1"/>
  <c r="L12" i="5"/>
  <c r="L8" i="5" s="1"/>
  <c r="K12" i="5"/>
  <c r="K17" i="5" s="1"/>
  <c r="J12" i="5"/>
  <c r="J17" i="5" s="1"/>
  <c r="I12" i="5"/>
  <c r="I17" i="5" s="1"/>
  <c r="H12" i="5"/>
  <c r="H17" i="5" s="1"/>
  <c r="G12" i="5"/>
  <c r="G8" i="5" s="1"/>
  <c r="F12" i="5"/>
  <c r="F8" i="5" s="1"/>
  <c r="E12" i="5"/>
  <c r="E8" i="5" s="1"/>
  <c r="D12" i="5"/>
  <c r="D17" i="5" s="1"/>
  <c r="IB10" i="5"/>
  <c r="IA10" i="5"/>
  <c r="HZ10" i="5"/>
  <c r="HY10" i="5"/>
  <c r="HX10" i="5"/>
  <c r="HW10" i="5"/>
  <c r="HV10" i="5"/>
  <c r="HU10" i="5"/>
  <c r="HT10" i="5"/>
  <c r="HS10" i="5"/>
  <c r="HR10" i="5"/>
  <c r="HQ10" i="5"/>
  <c r="HP10" i="5"/>
  <c r="HO10" i="5"/>
  <c r="HN10" i="5"/>
  <c r="HM10" i="5"/>
  <c r="HL10" i="5"/>
  <c r="HK10" i="5"/>
  <c r="HJ10" i="5"/>
  <c r="HI10" i="5"/>
  <c r="HH10" i="5"/>
  <c r="HG10" i="5"/>
  <c r="HF10" i="5"/>
  <c r="HE10" i="5"/>
  <c r="HD10" i="5"/>
  <c r="HC10" i="5"/>
  <c r="HB10" i="5"/>
  <c r="HA10" i="5"/>
  <c r="GZ10" i="5"/>
  <c r="GY10" i="5"/>
  <c r="GX10" i="5"/>
  <c r="GW10" i="5"/>
  <c r="GV10" i="5"/>
  <c r="GU10" i="5"/>
  <c r="GT10" i="5"/>
  <c r="GS10" i="5"/>
  <c r="GR10" i="5"/>
  <c r="GQ10" i="5"/>
  <c r="GP10" i="5"/>
  <c r="GO10" i="5"/>
  <c r="GN10" i="5"/>
  <c r="GM10" i="5"/>
  <c r="GL10" i="5"/>
  <c r="GK10" i="5"/>
  <c r="GJ10" i="5"/>
  <c r="GI10" i="5"/>
  <c r="GH10" i="5"/>
  <c r="GG10" i="5"/>
  <c r="GF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FC10" i="5"/>
  <c r="FB10" i="5"/>
  <c r="FA10" i="5"/>
  <c r="EZ10" i="5"/>
  <c r="EY10" i="5"/>
  <c r="EX10" i="5"/>
  <c r="EW10" i="5"/>
  <c r="EV10" i="5"/>
  <c r="EU10" i="5"/>
  <c r="ET10" i="5"/>
  <c r="ES10" i="5"/>
  <c r="ER10" i="5"/>
  <c r="EQ10" i="5"/>
  <c r="EP10" i="5"/>
  <c r="EO10" i="5"/>
  <c r="EN10" i="5"/>
  <c r="EM10" i="5"/>
  <c r="EL10" i="5"/>
  <c r="EK10" i="5"/>
  <c r="EJ10" i="5"/>
  <c r="EI10" i="5"/>
  <c r="EH10" i="5"/>
  <c r="EG10" i="5"/>
  <c r="EF10" i="5"/>
  <c r="EE10" i="5"/>
  <c r="ED10" i="5"/>
  <c r="EC10" i="5"/>
  <c r="EB10" i="5"/>
  <c r="EA10" i="5"/>
  <c r="DZ10" i="5"/>
  <c r="DY10" i="5"/>
  <c r="DX10" i="5"/>
  <c r="DW10" i="5"/>
  <c r="DV10" i="5"/>
  <c r="DU10" i="5"/>
  <c r="DT10" i="5"/>
  <c r="DS10" i="5"/>
  <c r="DR10" i="5"/>
  <c r="DQ10" i="5"/>
  <c r="DP10" i="5"/>
  <c r="DO10" i="5"/>
  <c r="DN10" i="5"/>
  <c r="DM10" i="5"/>
  <c r="DL10" i="5"/>
  <c r="DK10" i="5"/>
  <c r="DJ10" i="5"/>
  <c r="DI10" i="5"/>
  <c r="DH10" i="5"/>
  <c r="DG10" i="5"/>
  <c r="DF10" i="5"/>
  <c r="DE10" i="5"/>
  <c r="DD10" i="5"/>
  <c r="DC10" i="5"/>
  <c r="DB10" i="5"/>
  <c r="DA10" i="5"/>
  <c r="CZ10" i="5"/>
  <c r="CY10" i="5"/>
  <c r="CX10" i="5"/>
  <c r="CW10" i="5"/>
  <c r="CV10" i="5"/>
  <c r="CU10" i="5"/>
  <c r="CT10" i="5"/>
  <c r="CS10" i="5"/>
  <c r="CR10" i="5"/>
  <c r="CQ10" i="5"/>
  <c r="CP10" i="5"/>
  <c r="CO10" i="5"/>
  <c r="CN10" i="5"/>
  <c r="CM10" i="5"/>
  <c r="CL10" i="5"/>
  <c r="CK10" i="5"/>
  <c r="CJ10" i="5"/>
  <c r="CI10" i="5"/>
  <c r="CH10" i="5"/>
  <c r="CG10" i="5"/>
  <c r="CF10" i="5"/>
  <c r="CE10" i="5"/>
  <c r="CD10" i="5"/>
  <c r="CC10" i="5"/>
  <c r="CB10" i="5"/>
  <c r="CA10" i="5"/>
  <c r="BZ10" i="5"/>
  <c r="BY10" i="5"/>
  <c r="BX10" i="5"/>
  <c r="BW10" i="5"/>
  <c r="BV10" i="5"/>
  <c r="BU10" i="5"/>
  <c r="BT10" i="5"/>
  <c r="BS10" i="5"/>
  <c r="BR10" i="5"/>
  <c r="BQ10" i="5"/>
  <c r="BP10" i="5"/>
  <c r="BO10" i="5"/>
  <c r="BN10" i="5"/>
  <c r="BM10" i="5"/>
  <c r="BL10" i="5"/>
  <c r="BK10" i="5"/>
  <c r="BJ10" i="5"/>
  <c r="BI10" i="5"/>
  <c r="BH10" i="5"/>
  <c r="BG10" i="5"/>
  <c r="BF10" i="5"/>
  <c r="BE10" i="5"/>
  <c r="BD10" i="5"/>
  <c r="BC10" i="5"/>
  <c r="BB10" i="5"/>
  <c r="BA10" i="5"/>
  <c r="AZ10"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HZ8" i="5"/>
  <c r="HY8" i="5"/>
  <c r="HR8" i="5"/>
  <c r="HQ8" i="5"/>
  <c r="HL8" i="5"/>
  <c r="HK8" i="5"/>
  <c r="HJ8" i="5"/>
  <c r="HI8" i="5"/>
  <c r="HH8" i="5"/>
  <c r="HH11" i="5" s="1"/>
  <c r="HD8" i="5"/>
  <c r="HB8" i="5"/>
  <c r="HA8" i="5"/>
  <c r="GZ8" i="5"/>
  <c r="GT8" i="5"/>
  <c r="GS8" i="5"/>
  <c r="GL8" i="5"/>
  <c r="GK8" i="5"/>
  <c r="GF8" i="5"/>
  <c r="GE8" i="5"/>
  <c r="GD8" i="5"/>
  <c r="GC8" i="5"/>
  <c r="GB8" i="5"/>
  <c r="FX8" i="5"/>
  <c r="FV8" i="5"/>
  <c r="FU8" i="5"/>
  <c r="FU11" i="5" s="1"/>
  <c r="FT8" i="5"/>
  <c r="FN8" i="5"/>
  <c r="FM8" i="5"/>
  <c r="FM11" i="5" s="1"/>
  <c r="FF8" i="5"/>
  <c r="FE8" i="5"/>
  <c r="EZ8" i="5"/>
  <c r="EY8" i="5"/>
  <c r="EX8" i="5"/>
  <c r="EW8" i="5"/>
  <c r="EV8" i="5"/>
  <c r="ER8" i="5"/>
  <c r="EP8" i="5"/>
  <c r="EO8" i="5"/>
  <c r="EO11" i="5" s="1"/>
  <c r="EN8" i="5"/>
  <c r="EH8" i="5"/>
  <c r="EG8" i="5"/>
  <c r="EG11" i="5" s="1"/>
  <c r="DZ8" i="5"/>
  <c r="DY8" i="5"/>
  <c r="DT8" i="5"/>
  <c r="DS8" i="5"/>
  <c r="DR8" i="5"/>
  <c r="DQ8" i="5"/>
  <c r="DP8" i="5"/>
  <c r="DL8" i="5"/>
  <c r="DJ8" i="5"/>
  <c r="DI8" i="5"/>
  <c r="DI11" i="5" s="1"/>
  <c r="DH8" i="5"/>
  <c r="DB8" i="5"/>
  <c r="DA8" i="5"/>
  <c r="DA11" i="5" s="1"/>
  <c r="CT8" i="5"/>
  <c r="CS8" i="5"/>
  <c r="CN8" i="5"/>
  <c r="CM8" i="5"/>
  <c r="CL8" i="5"/>
  <c r="CK8" i="5"/>
  <c r="CJ8" i="5"/>
  <c r="CF8" i="5"/>
  <c r="CD8" i="5"/>
  <c r="CC8" i="5"/>
  <c r="CB8" i="5"/>
  <c r="BV8" i="5"/>
  <c r="BU8" i="5"/>
  <c r="BN8" i="5"/>
  <c r="BM8" i="5"/>
  <c r="BH8" i="5"/>
  <c r="BG8" i="5"/>
  <c r="BF8" i="5"/>
  <c r="BE8" i="5"/>
  <c r="BD8" i="5"/>
  <c r="AZ8" i="5"/>
  <c r="AX8" i="5"/>
  <c r="AW8" i="5"/>
  <c r="AV8" i="5"/>
  <c r="AP8" i="5"/>
  <c r="AO8" i="5"/>
  <c r="AH8" i="5"/>
  <c r="AG8" i="5"/>
  <c r="AB8" i="5"/>
  <c r="AA8" i="5"/>
  <c r="Z8" i="5"/>
  <c r="Y8" i="5"/>
  <c r="X8" i="5"/>
  <c r="T8" i="5"/>
  <c r="R8" i="5"/>
  <c r="R11" i="5" s="1"/>
  <c r="Q8" i="5"/>
  <c r="Q11" i="5" s="1"/>
  <c r="P8" i="5"/>
  <c r="J8" i="5"/>
  <c r="I8" i="5"/>
  <c r="I11" i="5" s="1"/>
  <c r="IB7" i="5"/>
  <c r="IA7" i="5"/>
  <c r="HZ7" i="5"/>
  <c r="HY7" i="5"/>
  <c r="HT7" i="5"/>
  <c r="HT26" i="5" s="1"/>
  <c r="HS7" i="5"/>
  <c r="HS26" i="5" s="1"/>
  <c r="HR7" i="5"/>
  <c r="HQ7" i="5"/>
  <c r="HP7" i="5"/>
  <c r="HO7" i="5"/>
  <c r="HO46" i="5" s="1"/>
  <c r="HJ7" i="5"/>
  <c r="HI7" i="5"/>
  <c r="HB7" i="5"/>
  <c r="HA7" i="5"/>
  <c r="GT7" i="5"/>
  <c r="GT26" i="5" s="1"/>
  <c r="GS7" i="5"/>
  <c r="GL7" i="5"/>
  <c r="GL11" i="5" s="1"/>
  <c r="GK7" i="5"/>
  <c r="GH7" i="5"/>
  <c r="GG7" i="5"/>
  <c r="GD7" i="5"/>
  <c r="GD11" i="5" s="1"/>
  <c r="GC7" i="5"/>
  <c r="FZ7" i="5"/>
  <c r="FY7" i="5"/>
  <c r="FV7" i="5"/>
  <c r="FV26" i="5" s="1"/>
  <c r="FU7" i="5"/>
  <c r="FR7" i="5"/>
  <c r="FQ7" i="5"/>
  <c r="FN7" i="5"/>
  <c r="FN11" i="5" s="1"/>
  <c r="FM7" i="5"/>
  <c r="FI7" i="5"/>
  <c r="FH7" i="5"/>
  <c r="FF7" i="5"/>
  <c r="FE7" i="5"/>
  <c r="FA7" i="5"/>
  <c r="EX7" i="5"/>
  <c r="EX26" i="5" s="1"/>
  <c r="EW7" i="5"/>
  <c r="ES7" i="5"/>
  <c r="ES26" i="5" s="1"/>
  <c r="EP7" i="5"/>
  <c r="EP11" i="5" s="1"/>
  <c r="EO7" i="5"/>
  <c r="EK7" i="5"/>
  <c r="EJ7" i="5"/>
  <c r="EI7" i="5"/>
  <c r="EH7" i="5"/>
  <c r="EG7" i="5"/>
  <c r="EC7" i="5"/>
  <c r="EB7" i="5"/>
  <c r="DZ7" i="5"/>
  <c r="DY7" i="5"/>
  <c r="DY26" i="5" s="1"/>
  <c r="DX7" i="5"/>
  <c r="DX26" i="5" s="1"/>
  <c r="DU7" i="5"/>
  <c r="DU26" i="5" s="1"/>
  <c r="DR7" i="5"/>
  <c r="DR11" i="5" s="1"/>
  <c r="DQ7" i="5"/>
  <c r="DM7" i="5"/>
  <c r="DL7" i="5"/>
  <c r="DK7" i="5"/>
  <c r="DJ7" i="5"/>
  <c r="DJ11" i="5" s="1"/>
  <c r="DB7" i="5"/>
  <c r="DA7" i="5"/>
  <c r="CT7" i="5"/>
  <c r="CS7" i="5"/>
  <c r="CL7" i="5"/>
  <c r="CK7" i="5"/>
  <c r="CD7" i="5"/>
  <c r="CD26" i="5" s="1"/>
  <c r="CC7" i="5"/>
  <c r="CC26" i="5" s="1"/>
  <c r="BV7" i="5"/>
  <c r="BU7" i="5"/>
  <c r="BU46" i="5" s="1"/>
  <c r="BN7" i="5"/>
  <c r="BM7" i="5"/>
  <c r="BH7" i="5"/>
  <c r="BH26" i="5" s="1"/>
  <c r="BG7" i="5"/>
  <c r="BG26" i="5" s="1"/>
  <c r="BF7" i="5"/>
  <c r="BE7" i="5"/>
  <c r="BD7" i="5"/>
  <c r="AZ7" i="5"/>
  <c r="AX7" i="5"/>
  <c r="AW7" i="5"/>
  <c r="AW46" i="5" s="1"/>
  <c r="AV7" i="5"/>
  <c r="AV46" i="5" s="1"/>
  <c r="AP7" i="5"/>
  <c r="AP26" i="5" s="1"/>
  <c r="AO7" i="5"/>
  <c r="AO46" i="5" s="1"/>
  <c r="AH7" i="5"/>
  <c r="AG7" i="5"/>
  <c r="AB7" i="5"/>
  <c r="Z7" i="5"/>
  <c r="Y7" i="5"/>
  <c r="Y26" i="5" s="1"/>
  <c r="X7" i="5"/>
  <c r="X26" i="5" s="1"/>
  <c r="M7" i="5"/>
  <c r="L7" i="5"/>
  <c r="K7" i="5"/>
  <c r="J7" i="5"/>
  <c r="J46" i="5" s="1"/>
  <c r="I7" i="5"/>
  <c r="E7" i="5"/>
  <c r="D7" i="5"/>
  <c r="IB6" i="5"/>
  <c r="IA6" i="5"/>
  <c r="HZ6" i="5"/>
  <c r="HY6" i="5"/>
  <c r="HX6" i="5"/>
  <c r="HW6" i="5"/>
  <c r="HV6" i="5"/>
  <c r="HU6" i="5"/>
  <c r="HT6" i="5"/>
  <c r="HS6" i="5"/>
  <c r="HR6" i="5"/>
  <c r="HQ6" i="5"/>
  <c r="HP6" i="5"/>
  <c r="HO6" i="5"/>
  <c r="HN6" i="5"/>
  <c r="HM6" i="5"/>
  <c r="HL6" i="5"/>
  <c r="HK6" i="5"/>
  <c r="HJ6" i="5"/>
  <c r="HI6" i="5"/>
  <c r="HH6" i="5"/>
  <c r="HG6" i="5"/>
  <c r="HF6" i="5"/>
  <c r="HE6" i="5"/>
  <c r="HD6" i="5"/>
  <c r="HC6" i="5"/>
  <c r="HB6" i="5"/>
  <c r="HA6" i="5"/>
  <c r="GZ6" i="5"/>
  <c r="GY6" i="5"/>
  <c r="GX6" i="5"/>
  <c r="GW6" i="5"/>
  <c r="GV6" i="5"/>
  <c r="GU6" i="5"/>
  <c r="GT6" i="5"/>
  <c r="GS6" i="5"/>
  <c r="GR6" i="5"/>
  <c r="GQ6" i="5"/>
  <c r="GP6" i="5"/>
  <c r="GO6" i="5"/>
  <c r="GN6" i="5"/>
  <c r="GM6" i="5"/>
  <c r="GL6" i="5"/>
  <c r="GK6" i="5"/>
  <c r="GJ6" i="5"/>
  <c r="GI6" i="5"/>
  <c r="GH6" i="5"/>
  <c r="GG6" i="5"/>
  <c r="GF6" i="5"/>
  <c r="GE6" i="5"/>
  <c r="GD6" i="5"/>
  <c r="GC6" i="5"/>
  <c r="GB6" i="5"/>
  <c r="GA6" i="5"/>
  <c r="FZ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V142" i="4"/>
  <c r="U142" i="4"/>
  <c r="T142" i="4"/>
  <c r="S142" i="4"/>
  <c r="R142" i="4"/>
  <c r="Q142" i="4"/>
  <c r="P142" i="4"/>
  <c r="O142" i="4"/>
  <c r="N142" i="4"/>
  <c r="M142" i="4"/>
  <c r="L142" i="4"/>
  <c r="K142" i="4"/>
  <c r="J142" i="4"/>
  <c r="I142" i="4"/>
  <c r="H142" i="4"/>
  <c r="G142" i="4"/>
  <c r="F142" i="4"/>
  <c r="E142" i="4"/>
  <c r="V141" i="4"/>
  <c r="U141" i="4"/>
  <c r="T141" i="4"/>
  <c r="S141" i="4"/>
  <c r="R141" i="4"/>
  <c r="Q141" i="4"/>
  <c r="P141" i="4"/>
  <c r="O141" i="4"/>
  <c r="N141" i="4"/>
  <c r="M141" i="4"/>
  <c r="L141" i="4"/>
  <c r="K141" i="4"/>
  <c r="J141" i="4"/>
  <c r="I141" i="4"/>
  <c r="H141" i="4"/>
  <c r="G141" i="4"/>
  <c r="F141" i="4"/>
  <c r="E141" i="4"/>
  <c r="V140" i="4"/>
  <c r="U140" i="4"/>
  <c r="T140" i="4"/>
  <c r="S140" i="4"/>
  <c r="R140" i="4"/>
  <c r="Q140" i="4"/>
  <c r="P140" i="4"/>
  <c r="O140" i="4"/>
  <c r="N140" i="4"/>
  <c r="M140" i="4"/>
  <c r="L140" i="4"/>
  <c r="K140" i="4"/>
  <c r="J140" i="4"/>
  <c r="I140" i="4"/>
  <c r="H140" i="4"/>
  <c r="G140" i="4"/>
  <c r="F140" i="4"/>
  <c r="E140" i="4"/>
  <c r="V139" i="4"/>
  <c r="U139" i="4"/>
  <c r="T139" i="4"/>
  <c r="S139" i="4"/>
  <c r="R139" i="4"/>
  <c r="Q139" i="4"/>
  <c r="P139" i="4"/>
  <c r="O139" i="4"/>
  <c r="N139" i="4"/>
  <c r="M139" i="4"/>
  <c r="L139" i="4"/>
  <c r="K139" i="4"/>
  <c r="J139" i="4"/>
  <c r="I139" i="4"/>
  <c r="H139" i="4"/>
  <c r="G139" i="4"/>
  <c r="F139" i="4"/>
  <c r="E139" i="4"/>
  <c r="V138" i="4"/>
  <c r="U138" i="4"/>
  <c r="T138" i="4"/>
  <c r="S138" i="4"/>
  <c r="R138" i="4"/>
  <c r="Q138" i="4"/>
  <c r="P138" i="4"/>
  <c r="O138" i="4"/>
  <c r="N138" i="4"/>
  <c r="M138" i="4"/>
  <c r="L138" i="4"/>
  <c r="K138" i="4"/>
  <c r="J138" i="4"/>
  <c r="I138" i="4"/>
  <c r="H138" i="4"/>
  <c r="G138" i="4"/>
  <c r="F138" i="4"/>
  <c r="E138" i="4"/>
  <c r="V137" i="4"/>
  <c r="U137" i="4"/>
  <c r="T137" i="4"/>
  <c r="S137" i="4"/>
  <c r="R137" i="4"/>
  <c r="Q137" i="4"/>
  <c r="P137" i="4"/>
  <c r="O137" i="4"/>
  <c r="N137" i="4"/>
  <c r="M137" i="4"/>
  <c r="L137" i="4"/>
  <c r="K137" i="4"/>
  <c r="J137" i="4"/>
  <c r="I137" i="4"/>
  <c r="H137" i="4"/>
  <c r="G137" i="4"/>
  <c r="F137" i="4"/>
  <c r="E137" i="4"/>
  <c r="V135" i="4"/>
  <c r="U135" i="4"/>
  <c r="T135" i="4"/>
  <c r="S135" i="4"/>
  <c r="R135" i="4"/>
  <c r="Q135" i="4"/>
  <c r="P135" i="4"/>
  <c r="O135" i="4"/>
  <c r="N135" i="4"/>
  <c r="M135" i="4"/>
  <c r="L135" i="4"/>
  <c r="K135" i="4"/>
  <c r="J135" i="4"/>
  <c r="I135" i="4"/>
  <c r="H135" i="4"/>
  <c r="G135" i="4"/>
  <c r="F135" i="4"/>
  <c r="V134" i="4"/>
  <c r="U134" i="4"/>
  <c r="T134" i="4"/>
  <c r="S134" i="4"/>
  <c r="R134" i="4"/>
  <c r="Q134" i="4"/>
  <c r="P134" i="4"/>
  <c r="O134" i="4"/>
  <c r="N134" i="4"/>
  <c r="M134" i="4"/>
  <c r="L134" i="4"/>
  <c r="K134" i="4"/>
  <c r="J134" i="4"/>
  <c r="I134" i="4"/>
  <c r="H134" i="4"/>
  <c r="G134" i="4"/>
  <c r="F134" i="4"/>
  <c r="E134" i="4"/>
  <c r="V132" i="4"/>
  <c r="U132" i="4"/>
  <c r="T132" i="4"/>
  <c r="S132" i="4"/>
  <c r="R132" i="4"/>
  <c r="Q132" i="4"/>
  <c r="P132" i="4"/>
  <c r="O132" i="4"/>
  <c r="N132" i="4"/>
  <c r="M132" i="4"/>
  <c r="L132" i="4"/>
  <c r="K132" i="4"/>
  <c r="J132" i="4"/>
  <c r="I132" i="4"/>
  <c r="H132" i="4"/>
  <c r="G132" i="4"/>
  <c r="F132" i="4"/>
  <c r="E132" i="4"/>
  <c r="V131" i="4"/>
  <c r="U131" i="4"/>
  <c r="T131" i="4"/>
  <c r="S131" i="4"/>
  <c r="R131" i="4"/>
  <c r="Q131" i="4"/>
  <c r="P131" i="4"/>
  <c r="O131" i="4"/>
  <c r="N131" i="4"/>
  <c r="M131" i="4"/>
  <c r="L131" i="4"/>
  <c r="K131" i="4"/>
  <c r="J131" i="4"/>
  <c r="I131" i="4"/>
  <c r="H131" i="4"/>
  <c r="G131" i="4"/>
  <c r="F131" i="4"/>
  <c r="E131" i="4"/>
  <c r="V130" i="4"/>
  <c r="U130" i="4"/>
  <c r="T130" i="4"/>
  <c r="S130" i="4"/>
  <c r="R130" i="4"/>
  <c r="Q130" i="4"/>
  <c r="P130" i="4"/>
  <c r="O130" i="4"/>
  <c r="N130" i="4"/>
  <c r="M130" i="4"/>
  <c r="L130" i="4"/>
  <c r="K130" i="4"/>
  <c r="J130" i="4"/>
  <c r="I130" i="4"/>
  <c r="H130" i="4"/>
  <c r="G130" i="4"/>
  <c r="F130" i="4"/>
  <c r="E130" i="4"/>
  <c r="V129" i="4"/>
  <c r="U129" i="4"/>
  <c r="T129" i="4"/>
  <c r="S129" i="4"/>
  <c r="R129" i="4"/>
  <c r="Q129" i="4"/>
  <c r="P129" i="4"/>
  <c r="O129" i="4"/>
  <c r="N129" i="4"/>
  <c r="M129" i="4"/>
  <c r="L129" i="4"/>
  <c r="K129" i="4"/>
  <c r="J129" i="4"/>
  <c r="I129" i="4"/>
  <c r="H129" i="4"/>
  <c r="G129" i="4"/>
  <c r="F129" i="4"/>
  <c r="E129" i="4"/>
  <c r="V128" i="4"/>
  <c r="U128" i="4"/>
  <c r="T128" i="4"/>
  <c r="S128" i="4"/>
  <c r="R128" i="4"/>
  <c r="Q128" i="4"/>
  <c r="P128" i="4"/>
  <c r="O128" i="4"/>
  <c r="N128" i="4"/>
  <c r="M128" i="4"/>
  <c r="L128" i="4"/>
  <c r="K128" i="4"/>
  <c r="J128" i="4"/>
  <c r="I128" i="4"/>
  <c r="H128" i="4"/>
  <c r="G128" i="4"/>
  <c r="F128" i="4"/>
  <c r="E128" i="4"/>
  <c r="V127" i="4"/>
  <c r="U127" i="4"/>
  <c r="T127" i="4"/>
  <c r="S127" i="4"/>
  <c r="R127" i="4"/>
  <c r="Q127" i="4"/>
  <c r="P127" i="4"/>
  <c r="O127" i="4"/>
  <c r="N127" i="4"/>
  <c r="M127" i="4"/>
  <c r="L127" i="4"/>
  <c r="K127" i="4"/>
  <c r="J127" i="4"/>
  <c r="I127" i="4"/>
  <c r="H127" i="4"/>
  <c r="G127" i="4"/>
  <c r="F127" i="4"/>
  <c r="K11" i="5" l="1"/>
  <c r="GE11" i="5"/>
  <c r="GA11" i="5"/>
  <c r="HO11" i="5"/>
  <c r="AA17" i="5"/>
  <c r="CM17" i="5"/>
  <c r="DS17" i="5"/>
  <c r="EY17" i="5"/>
  <c r="GE17" i="5"/>
  <c r="HK17" i="5"/>
  <c r="HS46" i="5"/>
  <c r="AM83" i="5"/>
  <c r="AM85" i="5" s="1"/>
  <c r="AE7" i="5"/>
  <c r="AI7" i="5"/>
  <c r="AI26" i="5" s="1"/>
  <c r="BO7" i="5"/>
  <c r="BO11" i="5" s="1"/>
  <c r="CE7" i="5"/>
  <c r="CE26" i="5" s="1"/>
  <c r="CU7" i="5"/>
  <c r="DC7" i="5"/>
  <c r="DC11" i="5" s="1"/>
  <c r="FS7" i="5"/>
  <c r="FS26" i="5" s="1"/>
  <c r="AI8" i="5"/>
  <c r="HS8" i="5"/>
  <c r="CN17" i="5"/>
  <c r="DT17" i="5"/>
  <c r="EJ17" i="5"/>
  <c r="FP17" i="5"/>
  <c r="GV17" i="5"/>
  <c r="AH52" i="5"/>
  <c r="AH48" i="5"/>
  <c r="CD52" i="5"/>
  <c r="CD48" i="5"/>
  <c r="CT52" i="5"/>
  <c r="CT48" i="5"/>
  <c r="DZ61" i="5"/>
  <c r="DZ64" i="5" s="1"/>
  <c r="DZ52" i="5"/>
  <c r="DZ48" i="5"/>
  <c r="N61" i="5"/>
  <c r="N64" i="5" s="1"/>
  <c r="N59" i="5"/>
  <c r="AF59" i="5"/>
  <c r="AF61" i="5"/>
  <c r="AF64" i="5" s="1"/>
  <c r="AV59" i="5"/>
  <c r="AV61" i="5"/>
  <c r="AV64" i="5" s="1"/>
  <c r="BT59" i="5"/>
  <c r="BT61" i="5"/>
  <c r="BT64" i="5" s="1"/>
  <c r="CB59" i="5"/>
  <c r="CB61" i="5"/>
  <c r="CB64" i="5" s="1"/>
  <c r="CO59" i="5"/>
  <c r="CO61" i="5"/>
  <c r="CO64" i="5" s="1"/>
  <c r="DM59" i="5"/>
  <c r="DM61" i="5"/>
  <c r="DM64" i="5" s="1"/>
  <c r="M75" i="5"/>
  <c r="M70" i="5"/>
  <c r="U75" i="5"/>
  <c r="U70" i="5"/>
  <c r="AC75" i="5"/>
  <c r="AC70" i="5"/>
  <c r="AC83" i="5" s="1"/>
  <c r="AC85" i="5" s="1"/>
  <c r="AK75" i="5"/>
  <c r="AK70" i="5"/>
  <c r="AS75" i="5"/>
  <c r="AS70" i="5"/>
  <c r="AS83" i="5" s="1"/>
  <c r="AS85" i="5" s="1"/>
  <c r="BI75" i="5"/>
  <c r="BI70" i="5"/>
  <c r="BQ75" i="5"/>
  <c r="BQ70" i="5"/>
  <c r="BY75" i="5"/>
  <c r="BY70" i="5"/>
  <c r="CO75" i="5"/>
  <c r="CO70" i="5"/>
  <c r="CW75" i="5"/>
  <c r="CW70" i="5"/>
  <c r="DE75" i="5"/>
  <c r="DE70" i="5"/>
  <c r="DM75" i="5"/>
  <c r="DM70" i="5"/>
  <c r="DQ75" i="5"/>
  <c r="DQ70" i="5"/>
  <c r="DU75" i="5"/>
  <c r="DU70" i="5"/>
  <c r="EC75" i="5"/>
  <c r="EC70" i="5"/>
  <c r="EK75" i="5"/>
  <c r="EK70" i="5"/>
  <c r="ES75" i="5"/>
  <c r="ES70" i="5"/>
  <c r="FA75" i="5"/>
  <c r="FA70" i="5"/>
  <c r="FI75" i="5"/>
  <c r="FI70" i="5"/>
  <c r="FQ75" i="5"/>
  <c r="FQ70" i="5"/>
  <c r="FY75" i="5"/>
  <c r="FY70" i="5"/>
  <c r="GG75" i="5"/>
  <c r="GG70" i="5"/>
  <c r="GW75" i="5"/>
  <c r="GW70" i="5"/>
  <c r="HA75" i="5"/>
  <c r="HA70" i="5"/>
  <c r="HI75" i="5"/>
  <c r="HI70" i="5"/>
  <c r="HI83" i="5" s="1"/>
  <c r="HI85" i="5" s="1"/>
  <c r="HQ75" i="5"/>
  <c r="HQ70" i="5"/>
  <c r="AF7" i="5"/>
  <c r="AF46" i="5" s="1"/>
  <c r="AJ7" i="5"/>
  <c r="AJ46" i="5" s="1"/>
  <c r="AQ7" i="5"/>
  <c r="BL7" i="5"/>
  <c r="BL46" i="5" s="1"/>
  <c r="BL131" i="5" s="1"/>
  <c r="BP7" i="5"/>
  <c r="BP46" i="5" s="1"/>
  <c r="BX7" i="5"/>
  <c r="CF7" i="5"/>
  <c r="CV7" i="5"/>
  <c r="DD7" i="5"/>
  <c r="DD26" i="5" s="1"/>
  <c r="EG26" i="5"/>
  <c r="ER7" i="5"/>
  <c r="ER46" i="5" s="1"/>
  <c r="FF11" i="5"/>
  <c r="FL7" i="5"/>
  <c r="FP7" i="5"/>
  <c r="FP11" i="5" s="1"/>
  <c r="FT7" i="5"/>
  <c r="FT26" i="5" s="1"/>
  <c r="FX7" i="5"/>
  <c r="FX11" i="5" s="1"/>
  <c r="GB7" i="5"/>
  <c r="GF7" i="5"/>
  <c r="GF11" i="5" s="1"/>
  <c r="GJ7" i="5"/>
  <c r="GJ46" i="5" s="1"/>
  <c r="GR7" i="5"/>
  <c r="GR26" i="5" s="1"/>
  <c r="GY7" i="5"/>
  <c r="GY46" i="5" s="1"/>
  <c r="HC7" i="5"/>
  <c r="HQ46" i="5"/>
  <c r="D8" i="5"/>
  <c r="K8" i="5"/>
  <c r="AF8" i="5"/>
  <c r="AJ8" i="5"/>
  <c r="AQ8" i="5"/>
  <c r="BL8" i="5"/>
  <c r="BP8" i="5"/>
  <c r="BW8" i="5"/>
  <c r="BW11" i="5" s="1"/>
  <c r="CR8" i="5"/>
  <c r="CV8" i="5"/>
  <c r="DC8" i="5"/>
  <c r="DQ11" i="5"/>
  <c r="DX8" i="5"/>
  <c r="DX11" i="5" s="1"/>
  <c r="EB8" i="5"/>
  <c r="EI8" i="5"/>
  <c r="EW11" i="5"/>
  <c r="FD8" i="5"/>
  <c r="FH8" i="5"/>
  <c r="FO8" i="5"/>
  <c r="FO11" i="5" s="1"/>
  <c r="GC11" i="5"/>
  <c r="GJ8" i="5"/>
  <c r="GN8" i="5"/>
  <c r="GU8" i="5"/>
  <c r="HP8" i="5"/>
  <c r="HP11" i="5" s="1"/>
  <c r="HT8" i="5"/>
  <c r="IA8" i="5"/>
  <c r="S17" i="5"/>
  <c r="AY17" i="5"/>
  <c r="BO17" i="5"/>
  <c r="CE17" i="5"/>
  <c r="CU17" i="5"/>
  <c r="DK17" i="5"/>
  <c r="EA17" i="5"/>
  <c r="EQ17" i="5"/>
  <c r="FG17" i="5"/>
  <c r="FW17" i="5"/>
  <c r="GM17" i="5"/>
  <c r="HC17" i="5"/>
  <c r="DQ26" i="5"/>
  <c r="AB36" i="5"/>
  <c r="AB31" i="5"/>
  <c r="AB43" i="5" s="1"/>
  <c r="AJ36" i="5"/>
  <c r="AJ31" i="5"/>
  <c r="AJ43" i="5" s="1"/>
  <c r="BE31" i="5"/>
  <c r="BE43" i="5" s="1"/>
  <c r="BE36" i="5"/>
  <c r="DX36" i="5"/>
  <c r="DX31" i="5"/>
  <c r="DX43" i="5" s="1"/>
  <c r="EB31" i="5"/>
  <c r="EB43" i="5" s="1"/>
  <c r="EB36" i="5"/>
  <c r="EG36" i="5"/>
  <c r="EG31" i="5"/>
  <c r="EG43" i="5" s="1"/>
  <c r="ET31" i="5"/>
  <c r="ET43" i="5" s="1"/>
  <c r="ET36" i="5"/>
  <c r="FN36" i="5"/>
  <c r="FN31" i="5"/>
  <c r="FN43" i="5" s="1"/>
  <c r="HP31" i="5"/>
  <c r="HP43" i="5" s="1"/>
  <c r="HP36" i="5"/>
  <c r="HU36" i="5"/>
  <c r="HU31" i="5"/>
  <c r="HU43" i="5" s="1"/>
  <c r="HY31" i="5"/>
  <c r="HY43" i="5" s="1"/>
  <c r="HY36" i="5"/>
  <c r="Z31" i="5"/>
  <c r="Z43" i="5" s="1"/>
  <c r="Z41" i="5"/>
  <c r="CH41" i="5"/>
  <c r="CH31" i="5"/>
  <c r="CH43" i="5" s="1"/>
  <c r="GP41" i="5"/>
  <c r="GP31" i="5"/>
  <c r="GP43" i="5" s="1"/>
  <c r="GX41" i="5"/>
  <c r="GX31" i="5"/>
  <c r="GX43" i="5" s="1"/>
  <c r="HJ31" i="5"/>
  <c r="HJ43" i="5" s="1"/>
  <c r="HJ41" i="5"/>
  <c r="H41" i="5"/>
  <c r="HS41" i="5"/>
  <c r="Z48" i="5"/>
  <c r="HR48" i="5"/>
  <c r="K52" i="5"/>
  <c r="K48" i="5"/>
  <c r="W52" i="5"/>
  <c r="W48" i="5"/>
  <c r="AM52" i="5"/>
  <c r="AM48" i="5"/>
  <c r="AU52" i="5"/>
  <c r="AU48" i="5"/>
  <c r="BC52" i="5"/>
  <c r="BC48" i="5"/>
  <c r="BK52" i="5"/>
  <c r="BK48" i="5"/>
  <c r="CY52" i="5"/>
  <c r="CY48" i="5"/>
  <c r="DG52" i="5"/>
  <c r="DG48" i="5"/>
  <c r="EU52" i="5"/>
  <c r="EU48" i="5"/>
  <c r="FC52" i="5"/>
  <c r="FC48" i="5"/>
  <c r="FK52" i="5"/>
  <c r="FK48" i="5"/>
  <c r="FS52" i="5"/>
  <c r="FS48" i="5"/>
  <c r="GA52" i="5"/>
  <c r="GA48" i="5"/>
  <c r="GQ52" i="5"/>
  <c r="GQ48" i="5"/>
  <c r="GY52" i="5"/>
  <c r="GY48" i="5"/>
  <c r="HG61" i="5"/>
  <c r="HG64" i="5" s="1"/>
  <c r="HG48" i="5"/>
  <c r="HO52" i="5"/>
  <c r="HO48" i="5"/>
  <c r="HW52" i="5"/>
  <c r="HW48" i="5"/>
  <c r="AC59" i="5"/>
  <c r="AC61" i="5"/>
  <c r="AC64" i="5" s="1"/>
  <c r="AK59" i="5"/>
  <c r="AK61" i="5"/>
  <c r="AK64" i="5" s="1"/>
  <c r="AS59" i="5"/>
  <c r="AS61" i="5"/>
  <c r="AS64" i="5" s="1"/>
  <c r="BI59" i="5"/>
  <c r="BI61" i="5"/>
  <c r="BI64" i="5" s="1"/>
  <c r="BQ59" i="5"/>
  <c r="BQ61" i="5"/>
  <c r="BQ64" i="5" s="1"/>
  <c r="BY59" i="5"/>
  <c r="BY61" i="5"/>
  <c r="BY64" i="5" s="1"/>
  <c r="CL61" i="5"/>
  <c r="CL64" i="5" s="1"/>
  <c r="EE61" i="5"/>
  <c r="EE64" i="5" s="1"/>
  <c r="HR61" i="5"/>
  <c r="HR64" i="5" s="1"/>
  <c r="G83" i="5"/>
  <c r="G85" i="5" s="1"/>
  <c r="CU83" i="5"/>
  <c r="CU85" i="5" s="1"/>
  <c r="HE83" i="5"/>
  <c r="HE85" i="5" s="1"/>
  <c r="HY83" i="5"/>
  <c r="HY85" i="5" s="1"/>
  <c r="CS70" i="5"/>
  <c r="CS83" i="5" s="1"/>
  <c r="CS85" i="5" s="1"/>
  <c r="DY70" i="5"/>
  <c r="HE70" i="5"/>
  <c r="EI11" i="5"/>
  <c r="GI11" i="5"/>
  <c r="FO17" i="5"/>
  <c r="GU17" i="5"/>
  <c r="BD46" i="5"/>
  <c r="BD131" i="5" s="1"/>
  <c r="EQ7" i="5"/>
  <c r="EQ11" i="5" s="1"/>
  <c r="FW7" i="5"/>
  <c r="FW26" i="5" s="1"/>
  <c r="GA7" i="5"/>
  <c r="GA26" i="5" s="1"/>
  <c r="GI7" i="5"/>
  <c r="GQ7" i="5"/>
  <c r="GQ11" i="5" s="1"/>
  <c r="FG8" i="5"/>
  <c r="FG11" i="5" s="1"/>
  <c r="GB11" i="5"/>
  <c r="L17" i="5"/>
  <c r="AR17" i="5"/>
  <c r="BX17" i="5"/>
  <c r="DD17" i="5"/>
  <c r="EZ17" i="5"/>
  <c r="HL17" i="5"/>
  <c r="IB17" i="5"/>
  <c r="EP52" i="5"/>
  <c r="EP48" i="5"/>
  <c r="HB52" i="5"/>
  <c r="HB48" i="5"/>
  <c r="F61" i="5"/>
  <c r="F64" i="5" s="1"/>
  <c r="F59" i="5"/>
  <c r="AN59" i="5"/>
  <c r="AN61" i="5"/>
  <c r="AN64" i="5" s="1"/>
  <c r="BL59" i="5"/>
  <c r="BL61" i="5"/>
  <c r="BL64" i="5" s="1"/>
  <c r="CW59" i="5"/>
  <c r="CW61" i="5"/>
  <c r="CW64" i="5" s="1"/>
  <c r="DA61" i="5"/>
  <c r="DA64" i="5" s="1"/>
  <c r="DA59" i="5"/>
  <c r="DQ59" i="5"/>
  <c r="DQ61" i="5"/>
  <c r="DQ64" i="5" s="1"/>
  <c r="CK59" i="5"/>
  <c r="BD61" i="5"/>
  <c r="BD64" i="5" s="1"/>
  <c r="DE61" i="5"/>
  <c r="DE64" i="5" s="1"/>
  <c r="E75" i="5"/>
  <c r="E70" i="5"/>
  <c r="Y75" i="5"/>
  <c r="Y70" i="5"/>
  <c r="Y83" i="5" s="1"/>
  <c r="Y85" i="5" s="1"/>
  <c r="AG75" i="5"/>
  <c r="AG70" i="5"/>
  <c r="AO75" i="5"/>
  <c r="AO70" i="5"/>
  <c r="AW75" i="5"/>
  <c r="AW70" i="5"/>
  <c r="BA75" i="5"/>
  <c r="BA70" i="5"/>
  <c r="BA83" i="5" s="1"/>
  <c r="BA85" i="5" s="1"/>
  <c r="BM75" i="5"/>
  <c r="BM70" i="5"/>
  <c r="BU75" i="5"/>
  <c r="BU70" i="5"/>
  <c r="BU83" i="5" s="1"/>
  <c r="BU85" i="5" s="1"/>
  <c r="CC75" i="5"/>
  <c r="CC70" i="5"/>
  <c r="CG75" i="5"/>
  <c r="CG70" i="5"/>
  <c r="CG83" i="5" s="1"/>
  <c r="CG85" i="5" s="1"/>
  <c r="DA75" i="5"/>
  <c r="DA70" i="5"/>
  <c r="DI75" i="5"/>
  <c r="DI70" i="5"/>
  <c r="EG75" i="5"/>
  <c r="EG70" i="5"/>
  <c r="EO75" i="5"/>
  <c r="EO70" i="5"/>
  <c r="EW75" i="5"/>
  <c r="EW70" i="5"/>
  <c r="FE75" i="5"/>
  <c r="FE70" i="5"/>
  <c r="FE83" i="5" s="1"/>
  <c r="FE85" i="5" s="1"/>
  <c r="FM75" i="5"/>
  <c r="FM70" i="5"/>
  <c r="FU75" i="5"/>
  <c r="FU70" i="5"/>
  <c r="GC75" i="5"/>
  <c r="GC70" i="5"/>
  <c r="GK75" i="5"/>
  <c r="GK70" i="5"/>
  <c r="HM75" i="5"/>
  <c r="HM70" i="5"/>
  <c r="S7" i="5"/>
  <c r="S46" i="5" s="1"/>
  <c r="AG46" i="5"/>
  <c r="AM7" i="5"/>
  <c r="AM11" i="5" s="1"/>
  <c r="AR7" i="5"/>
  <c r="AY7" i="5"/>
  <c r="AY26" i="5" s="1"/>
  <c r="BM46" i="5"/>
  <c r="BT7" i="5"/>
  <c r="BT46" i="5" s="1"/>
  <c r="CC11" i="5"/>
  <c r="CK46" i="5"/>
  <c r="CS46" i="5"/>
  <c r="DA46" i="5"/>
  <c r="DP7" i="5"/>
  <c r="DP26" i="5" s="1"/>
  <c r="DZ11" i="5"/>
  <c r="EH11" i="5"/>
  <c r="EO46" i="5"/>
  <c r="FU46" i="5"/>
  <c r="GC46" i="5"/>
  <c r="GC26" i="5"/>
  <c r="GK46" i="5"/>
  <c r="GS46" i="5"/>
  <c r="GZ7" i="5"/>
  <c r="GZ46" i="5" s="1"/>
  <c r="HG7" i="5"/>
  <c r="HG46" i="5" s="1"/>
  <c r="HG131" i="5" s="1"/>
  <c r="H8" i="5"/>
  <c r="AN8" i="5"/>
  <c r="AN11" i="5" s="1"/>
  <c r="BT8" i="5"/>
  <c r="BT11" i="5" s="1"/>
  <c r="CS11" i="5"/>
  <c r="CZ8" i="5"/>
  <c r="DY11" i="5"/>
  <c r="EF8" i="5"/>
  <c r="FE11" i="5"/>
  <c r="FL8" i="5"/>
  <c r="FL11" i="5" s="1"/>
  <c r="GK11" i="5"/>
  <c r="GR8" i="5"/>
  <c r="GV8" i="5"/>
  <c r="HX8" i="5"/>
  <c r="HX11" i="5" s="1"/>
  <c r="T17" i="5"/>
  <c r="GN17" i="5"/>
  <c r="HD17" i="5"/>
  <c r="CS26" i="5"/>
  <c r="W46" i="5"/>
  <c r="X31" i="5"/>
  <c r="X43" i="5" s="1"/>
  <c r="AH31" i="5"/>
  <c r="AH43" i="5" s="1"/>
  <c r="AS31" i="5"/>
  <c r="AS43" i="5" s="1"/>
  <c r="DH31" i="5"/>
  <c r="DH43" i="5" s="1"/>
  <c r="HL31" i="5"/>
  <c r="HL43" i="5" s="1"/>
  <c r="Q31" i="5"/>
  <c r="Q43" i="5" s="1"/>
  <c r="Q36" i="5"/>
  <c r="AP36" i="5"/>
  <c r="AP31" i="5"/>
  <c r="AP43" i="5" s="1"/>
  <c r="CZ36" i="5"/>
  <c r="CZ31" i="5"/>
  <c r="CZ43" i="5" s="1"/>
  <c r="DI36" i="5"/>
  <c r="DI31" i="5"/>
  <c r="DI43" i="5" s="1"/>
  <c r="DQ31" i="5"/>
  <c r="DQ43" i="5" s="1"/>
  <c r="DQ36" i="5"/>
  <c r="EC31" i="5"/>
  <c r="EC43" i="5" s="1"/>
  <c r="EC36" i="5"/>
  <c r="EY36" i="5"/>
  <c r="EY31" i="5"/>
  <c r="EY43" i="5" s="1"/>
  <c r="FG36" i="5"/>
  <c r="FG31" i="5"/>
  <c r="FG43" i="5" s="1"/>
  <c r="FO36" i="5"/>
  <c r="FO31" i="5"/>
  <c r="FO43" i="5" s="1"/>
  <c r="HM36" i="5"/>
  <c r="HM31" i="5"/>
  <c r="HM43" i="5" s="1"/>
  <c r="CR36" i="5"/>
  <c r="GF36" i="5"/>
  <c r="HE36" i="5"/>
  <c r="HV36" i="5"/>
  <c r="DY31" i="5"/>
  <c r="DY43" i="5" s="1"/>
  <c r="AA41" i="5"/>
  <c r="CC46" i="5"/>
  <c r="G48" i="5"/>
  <c r="O48" i="5"/>
  <c r="HS48" i="5"/>
  <c r="R52" i="5"/>
  <c r="EW59" i="5"/>
  <c r="BB83" i="5"/>
  <c r="BB85" i="5" s="1"/>
  <c r="BY83" i="5"/>
  <c r="BY85" i="5" s="1"/>
  <c r="HU83" i="5"/>
  <c r="HU85" i="5" s="1"/>
  <c r="Q70" i="5"/>
  <c r="Q83" i="5" s="1"/>
  <c r="Q85" i="5" s="1"/>
  <c r="BE70" i="5"/>
  <c r="CK70" i="5"/>
  <c r="GS70" i="5"/>
  <c r="HB31" i="5"/>
  <c r="HB43" i="5" s="1"/>
  <c r="GG36" i="5"/>
  <c r="HF36" i="5"/>
  <c r="P59" i="5"/>
  <c r="P61" i="5"/>
  <c r="P64" i="5" s="1"/>
  <c r="Z61" i="5"/>
  <c r="Z64" i="5" s="1"/>
  <c r="Z59" i="5"/>
  <c r="AH61" i="5"/>
  <c r="AH64" i="5" s="1"/>
  <c r="AP61" i="5"/>
  <c r="AP64" i="5" s="1"/>
  <c r="AP59" i="5"/>
  <c r="AX61" i="5"/>
  <c r="AX64" i="5" s="1"/>
  <c r="BF61" i="5"/>
  <c r="BF64" i="5" s="1"/>
  <c r="BF59" i="5"/>
  <c r="BN61" i="5"/>
  <c r="BN64" i="5" s="1"/>
  <c r="BV61" i="5"/>
  <c r="BV64" i="5" s="1"/>
  <c r="BV59" i="5"/>
  <c r="CD61" i="5"/>
  <c r="CD64" i="5" s="1"/>
  <c r="GB59" i="5"/>
  <c r="GB61" i="5"/>
  <c r="GB64" i="5" s="1"/>
  <c r="GS59" i="5"/>
  <c r="GS61" i="5"/>
  <c r="GS64" i="5" s="1"/>
  <c r="HE59" i="5"/>
  <c r="HE61" i="5"/>
  <c r="HE64" i="5" s="1"/>
  <c r="HJ61" i="5"/>
  <c r="HJ64" i="5" s="1"/>
  <c r="HJ59" i="5"/>
  <c r="H61" i="5"/>
  <c r="H64" i="5" s="1"/>
  <c r="BJ83" i="5"/>
  <c r="BJ85" i="5" s="1"/>
  <c r="BS83" i="5"/>
  <c r="BS85" i="5" s="1"/>
  <c r="DW83" i="5"/>
  <c r="DW85" i="5" s="1"/>
  <c r="EV83" i="5"/>
  <c r="EV85" i="5" s="1"/>
  <c r="FP83" i="5"/>
  <c r="FP85" i="5" s="1"/>
  <c r="FU83" i="5"/>
  <c r="FU85" i="5" s="1"/>
  <c r="GG83" i="5"/>
  <c r="GG85" i="5" s="1"/>
  <c r="GY83" i="5"/>
  <c r="GY85" i="5" s="1"/>
  <c r="HO83" i="5"/>
  <c r="HO85" i="5" s="1"/>
  <c r="E69" i="5"/>
  <c r="E65" i="5"/>
  <c r="I69" i="5"/>
  <c r="I65" i="5"/>
  <c r="I83" i="5" s="1"/>
  <c r="I85" i="5" s="1"/>
  <c r="Q69" i="5"/>
  <c r="Q65" i="5"/>
  <c r="AK69" i="5"/>
  <c r="AK65" i="5"/>
  <c r="AK83" i="5" s="1"/>
  <c r="AK85" i="5" s="1"/>
  <c r="AO69" i="5"/>
  <c r="AO65" i="5"/>
  <c r="BI83" i="5"/>
  <c r="BI85" i="5" s="1"/>
  <c r="BM69" i="5"/>
  <c r="BM65" i="5"/>
  <c r="BQ69" i="5"/>
  <c r="BQ65" i="5"/>
  <c r="BU69" i="5"/>
  <c r="BU65" i="5"/>
  <c r="CS69" i="5"/>
  <c r="CS65" i="5"/>
  <c r="CW69" i="5"/>
  <c r="CW65" i="5"/>
  <c r="DA69" i="5"/>
  <c r="DA65" i="5"/>
  <c r="DA83" i="5" s="1"/>
  <c r="DA85" i="5" s="1"/>
  <c r="DM69" i="5"/>
  <c r="DM65" i="5"/>
  <c r="DQ69" i="5"/>
  <c r="DQ65" i="5"/>
  <c r="DY69" i="5"/>
  <c r="DY65" i="5"/>
  <c r="EK69" i="5"/>
  <c r="EK65" i="5"/>
  <c r="EK83" i="5" s="1"/>
  <c r="EK85" i="5" s="1"/>
  <c r="EO69" i="5"/>
  <c r="EO65" i="5"/>
  <c r="FA69" i="5"/>
  <c r="FA65" i="5"/>
  <c r="FE69" i="5"/>
  <c r="FE65" i="5"/>
  <c r="FM69" i="5"/>
  <c r="FM65" i="5"/>
  <c r="FM83" i="5" s="1"/>
  <c r="FM85" i="5" s="1"/>
  <c r="FY69" i="5"/>
  <c r="FY65" i="5"/>
  <c r="GC69" i="5"/>
  <c r="GC65" i="5"/>
  <c r="GO83" i="5"/>
  <c r="GO85" i="5" s="1"/>
  <c r="GS69" i="5"/>
  <c r="GS65" i="5"/>
  <c r="GW69" i="5"/>
  <c r="GW65" i="5"/>
  <c r="GW83" i="5" s="1"/>
  <c r="GW85" i="5" s="1"/>
  <c r="HA69" i="5"/>
  <c r="HA65" i="5"/>
  <c r="HA83" i="5" s="1"/>
  <c r="HA85" i="5" s="1"/>
  <c r="HM83" i="5"/>
  <c r="HM85" i="5" s="1"/>
  <c r="HQ69" i="5"/>
  <c r="HQ65" i="5"/>
  <c r="CO69" i="5"/>
  <c r="DU69" i="5"/>
  <c r="GO69" i="5"/>
  <c r="F75" i="5"/>
  <c r="F70" i="5"/>
  <c r="V75" i="5"/>
  <c r="V70" i="5"/>
  <c r="BB75" i="5"/>
  <c r="BB70" i="5"/>
  <c r="BR75" i="5"/>
  <c r="BR70" i="5"/>
  <c r="CH75" i="5"/>
  <c r="CH70" i="5"/>
  <c r="CP75" i="5"/>
  <c r="CP70" i="5"/>
  <c r="CP83" i="5" s="1"/>
  <c r="CP85" i="5" s="1"/>
  <c r="DF75" i="5"/>
  <c r="DF70" i="5"/>
  <c r="DN75" i="5"/>
  <c r="DN70" i="5"/>
  <c r="DN83" i="5" s="1"/>
  <c r="DN85" i="5" s="1"/>
  <c r="DV75" i="5"/>
  <c r="DV70" i="5"/>
  <c r="EL75" i="5"/>
  <c r="EL70" i="5"/>
  <c r="ET75" i="5"/>
  <c r="ET70" i="5"/>
  <c r="FJ75" i="5"/>
  <c r="FJ70" i="5"/>
  <c r="FZ75" i="5"/>
  <c r="FZ70" i="5"/>
  <c r="GP75" i="5"/>
  <c r="GP70" i="5"/>
  <c r="GP83" i="5" s="1"/>
  <c r="GP85" i="5" s="1"/>
  <c r="HF75" i="5"/>
  <c r="HF70" i="5"/>
  <c r="HF83" i="5" s="1"/>
  <c r="HF85" i="5" s="1"/>
  <c r="HN75" i="5"/>
  <c r="HN70" i="5"/>
  <c r="O81" i="5"/>
  <c r="O76" i="5"/>
  <c r="W81" i="5"/>
  <c r="W76" i="5"/>
  <c r="W83" i="5" s="1"/>
  <c r="W85" i="5" s="1"/>
  <c r="BS81" i="5"/>
  <c r="BS76" i="5"/>
  <c r="DL81" i="5"/>
  <c r="DL76" i="5"/>
  <c r="DL83" i="5" s="1"/>
  <c r="DL85" i="5" s="1"/>
  <c r="HV46" i="5"/>
  <c r="V31" i="5"/>
  <c r="V43" i="5" s="1"/>
  <c r="BO31" i="5"/>
  <c r="BO43" i="5" s="1"/>
  <c r="EN31" i="5"/>
  <c r="EN43" i="5" s="1"/>
  <c r="EZ31" i="5"/>
  <c r="EZ43" i="5" s="1"/>
  <c r="FH31" i="5"/>
  <c r="FH43" i="5" s="1"/>
  <c r="GB31" i="5"/>
  <c r="GB43" i="5" s="1"/>
  <c r="HN31" i="5"/>
  <c r="HN43" i="5" s="1"/>
  <c r="AE31" i="5"/>
  <c r="AE43" i="5" s="1"/>
  <c r="AM31" i="5"/>
  <c r="AM43" i="5" s="1"/>
  <c r="DB31" i="5"/>
  <c r="DB43" i="5" s="1"/>
  <c r="BT36" i="5"/>
  <c r="BY31" i="5"/>
  <c r="BY43" i="5" s="1"/>
  <c r="AO48" i="5"/>
  <c r="AO52" i="5"/>
  <c r="BU48" i="5"/>
  <c r="BU52" i="5"/>
  <c r="DI48" i="5"/>
  <c r="DI52" i="5"/>
  <c r="DQ48" i="5"/>
  <c r="DQ52" i="5"/>
  <c r="FM48" i="5"/>
  <c r="FM52" i="5"/>
  <c r="FY61" i="5"/>
  <c r="FY64" i="5" s="1"/>
  <c r="FY52" i="5"/>
  <c r="FY48" i="5"/>
  <c r="HA48" i="5"/>
  <c r="HA52" i="5"/>
  <c r="HU52" i="5"/>
  <c r="HU48" i="5"/>
  <c r="E52" i="5"/>
  <c r="Q52" i="5"/>
  <c r="BE52" i="5"/>
  <c r="DU52" i="5"/>
  <c r="FE52" i="5"/>
  <c r="GG52" i="5"/>
  <c r="GS52" i="5"/>
  <c r="I61" i="5"/>
  <c r="I64" i="5" s="1"/>
  <c r="GO61" i="5"/>
  <c r="GO64" i="5" s="1"/>
  <c r="HY61" i="5"/>
  <c r="HY64" i="5" s="1"/>
  <c r="U65" i="5"/>
  <c r="BA65" i="5"/>
  <c r="BE65" i="5"/>
  <c r="DI65" i="5"/>
  <c r="EW65" i="5"/>
  <c r="EW83" i="5" s="1"/>
  <c r="EW85" i="5" s="1"/>
  <c r="FQ65" i="5"/>
  <c r="FZ83" i="5"/>
  <c r="FZ85" i="5" s="1"/>
  <c r="HP83" i="5"/>
  <c r="HP85" i="5" s="1"/>
  <c r="N69" i="5"/>
  <c r="N65" i="5"/>
  <c r="R65" i="5"/>
  <c r="R83" i="5" s="1"/>
  <c r="R85" i="5" s="1"/>
  <c r="R69" i="5"/>
  <c r="V69" i="5"/>
  <c r="V65" i="5"/>
  <c r="AT69" i="5"/>
  <c r="AT65" i="5"/>
  <c r="AX69" i="5"/>
  <c r="AX65" i="5"/>
  <c r="BR69" i="5"/>
  <c r="BR65" i="5"/>
  <c r="BZ69" i="5"/>
  <c r="BZ65" i="5"/>
  <c r="BZ83" i="5" s="1"/>
  <c r="BZ85" i="5" s="1"/>
  <c r="CX69" i="5"/>
  <c r="CX65" i="5"/>
  <c r="CX83" i="5" s="1"/>
  <c r="CX85" i="5" s="1"/>
  <c r="DB69" i="5"/>
  <c r="DB65" i="5"/>
  <c r="DB83" i="5" s="1"/>
  <c r="DB85" i="5" s="1"/>
  <c r="DV69" i="5"/>
  <c r="DV65" i="5"/>
  <c r="DV83" i="5" s="1"/>
  <c r="DV85" i="5" s="1"/>
  <c r="ED69" i="5"/>
  <c r="ED65" i="5"/>
  <c r="ED83" i="5" s="1"/>
  <c r="ED85" i="5" s="1"/>
  <c r="EH69" i="5"/>
  <c r="EH65" i="5"/>
  <c r="ET69" i="5"/>
  <c r="ET65" i="5"/>
  <c r="EX69" i="5"/>
  <c r="EX65" i="5"/>
  <c r="FJ69" i="5"/>
  <c r="FJ65" i="5"/>
  <c r="FN65" i="5"/>
  <c r="FN83" i="5" s="1"/>
  <c r="FN85" i="5" s="1"/>
  <c r="FN69" i="5"/>
  <c r="FR69" i="5"/>
  <c r="FR65" i="5"/>
  <c r="GH69" i="5"/>
  <c r="GH65" i="5"/>
  <c r="GH83" i="5" s="1"/>
  <c r="GH85" i="5" s="1"/>
  <c r="GL69" i="5"/>
  <c r="GL65" i="5"/>
  <c r="GX69" i="5"/>
  <c r="GX65" i="5"/>
  <c r="HB65" i="5"/>
  <c r="HB69" i="5"/>
  <c r="HN69" i="5"/>
  <c r="HN65" i="5"/>
  <c r="HR65" i="5"/>
  <c r="HR69" i="5"/>
  <c r="HV69" i="5"/>
  <c r="HV65" i="5"/>
  <c r="HV83" i="5" s="1"/>
  <c r="HV85" i="5" s="1"/>
  <c r="M69" i="5"/>
  <c r="BI69" i="5"/>
  <c r="DZ69" i="5"/>
  <c r="FI69" i="5"/>
  <c r="N70" i="5"/>
  <c r="AD70" i="5"/>
  <c r="AD83" i="5" s="1"/>
  <c r="AD85" i="5" s="1"/>
  <c r="AL70" i="5"/>
  <c r="AL83" i="5" s="1"/>
  <c r="AL85" i="5" s="1"/>
  <c r="BJ70" i="5"/>
  <c r="ED70" i="5"/>
  <c r="GX70" i="5"/>
  <c r="V61" i="5"/>
  <c r="V64" i="5" s="1"/>
  <c r="AE61" i="5"/>
  <c r="AE64" i="5" s="1"/>
  <c r="AM61" i="5"/>
  <c r="AM64" i="5" s="1"/>
  <c r="AU61" i="5"/>
  <c r="AU64" i="5" s="1"/>
  <c r="BC61" i="5"/>
  <c r="BC64" i="5" s="1"/>
  <c r="BK61" i="5"/>
  <c r="BK64" i="5" s="1"/>
  <c r="BS61" i="5"/>
  <c r="BS64" i="5" s="1"/>
  <c r="CA61" i="5"/>
  <c r="CA64" i="5" s="1"/>
  <c r="FP61" i="5"/>
  <c r="FP64" i="5" s="1"/>
  <c r="FX61" i="5"/>
  <c r="FX64" i="5" s="1"/>
  <c r="GH61" i="5"/>
  <c r="GH64" i="5" s="1"/>
  <c r="GP61" i="5"/>
  <c r="GP64" i="5" s="1"/>
  <c r="GX61" i="5"/>
  <c r="GX64" i="5" s="1"/>
  <c r="HF61" i="5"/>
  <c r="HF64" i="5" s="1"/>
  <c r="FM59" i="5"/>
  <c r="GP59" i="5"/>
  <c r="M61" i="5"/>
  <c r="M64" i="5" s="1"/>
  <c r="CZ61" i="5"/>
  <c r="CZ64" i="5" s="1"/>
  <c r="DX61" i="5"/>
  <c r="DX64" i="5" s="1"/>
  <c r="EN61" i="5"/>
  <c r="EN64" i="5" s="1"/>
  <c r="FL61" i="5"/>
  <c r="FL64" i="5" s="1"/>
  <c r="HP61" i="5"/>
  <c r="HP64" i="5" s="1"/>
  <c r="H65" i="5"/>
  <c r="AE83" i="5"/>
  <c r="AE85" i="5" s="1"/>
  <c r="AN65" i="5"/>
  <c r="BL65" i="5"/>
  <c r="BL83" i="5" s="1"/>
  <c r="BL85" i="5" s="1"/>
  <c r="CI83" i="5"/>
  <c r="CI85" i="5" s="1"/>
  <c r="CM83" i="5"/>
  <c r="CM85" i="5" s="1"/>
  <c r="CR65" i="5"/>
  <c r="DK83" i="5"/>
  <c r="DK85" i="5" s="1"/>
  <c r="DP65" i="5"/>
  <c r="EN65" i="5"/>
  <c r="EN83" i="5" s="1"/>
  <c r="EN85" i="5" s="1"/>
  <c r="FD65" i="5"/>
  <c r="FD83" i="5" s="1"/>
  <c r="FD85" i="5" s="1"/>
  <c r="GB65" i="5"/>
  <c r="GB83" i="5" s="1"/>
  <c r="GB85" i="5" s="1"/>
  <c r="GR65" i="5"/>
  <c r="GR83" i="5" s="1"/>
  <c r="GR85" i="5" s="1"/>
  <c r="DL69" i="5"/>
  <c r="K75" i="5"/>
  <c r="K70" i="5"/>
  <c r="K83" i="5" s="1"/>
  <c r="K85" i="5" s="1"/>
  <c r="O75" i="5"/>
  <c r="O70" i="5"/>
  <c r="O83" i="5" s="1"/>
  <c r="O85" i="5" s="1"/>
  <c r="AM75" i="5"/>
  <c r="AM70" i="5"/>
  <c r="BG75" i="5"/>
  <c r="BG70" i="5"/>
  <c r="BG83" i="5" s="1"/>
  <c r="BG85" i="5" s="1"/>
  <c r="BK75" i="5"/>
  <c r="BK70" i="5"/>
  <c r="BK83" i="5" s="1"/>
  <c r="BK85" i="5" s="1"/>
  <c r="CM75" i="5"/>
  <c r="CM70" i="5"/>
  <c r="CQ75" i="5"/>
  <c r="CQ70" i="5"/>
  <c r="CQ83" i="5" s="1"/>
  <c r="CQ85" i="5" s="1"/>
  <c r="DS75" i="5"/>
  <c r="DS70" i="5"/>
  <c r="DS83" i="5" s="1"/>
  <c r="DS85" i="5" s="1"/>
  <c r="DW75" i="5"/>
  <c r="DW70" i="5"/>
  <c r="EY75" i="5"/>
  <c r="EY70" i="5"/>
  <c r="FC75" i="5"/>
  <c r="FC70" i="5"/>
  <c r="FC83" i="5" s="1"/>
  <c r="FC85" i="5" s="1"/>
  <c r="GE75" i="5"/>
  <c r="GE70" i="5"/>
  <c r="GI75" i="5"/>
  <c r="GI70" i="5"/>
  <c r="GI83" i="5" s="1"/>
  <c r="GI85" i="5" s="1"/>
  <c r="HK75" i="5"/>
  <c r="HK70" i="5"/>
  <c r="HO75" i="5"/>
  <c r="HO70" i="5"/>
  <c r="N76" i="5"/>
  <c r="CD76" i="5"/>
  <c r="CQ76" i="5"/>
  <c r="DG76" i="5"/>
  <c r="DG83" i="5" s="1"/>
  <c r="DG85" i="5" s="1"/>
  <c r="DO76" i="5"/>
  <c r="DO83" i="5" s="1"/>
  <c r="DO85" i="5" s="1"/>
  <c r="DW76" i="5"/>
  <c r="EN76" i="5"/>
  <c r="FH76" i="5"/>
  <c r="FH83" i="5" s="1"/>
  <c r="FH85" i="5" s="1"/>
  <c r="FT76" i="5"/>
  <c r="FT83" i="5" s="1"/>
  <c r="FT85" i="5" s="1"/>
  <c r="AP81" i="5"/>
  <c r="AP76" i="5"/>
  <c r="DF81" i="5"/>
  <c r="DF76" i="5"/>
  <c r="DF83" i="5" s="1"/>
  <c r="DF85" i="5" s="1"/>
  <c r="EM81" i="5"/>
  <c r="EM76" i="5"/>
  <c r="EM83" i="5" s="1"/>
  <c r="EM85" i="5" s="1"/>
  <c r="EU81" i="5"/>
  <c r="EU76" i="5"/>
  <c r="FC81" i="5"/>
  <c r="FC76" i="5"/>
  <c r="FK81" i="5"/>
  <c r="FK76" i="5"/>
  <c r="FK83" i="5" s="1"/>
  <c r="FK85" i="5" s="1"/>
  <c r="FS81" i="5"/>
  <c r="FS76" i="5"/>
  <c r="ED61" i="5"/>
  <c r="ED64" i="5" s="1"/>
  <c r="FZ61" i="5"/>
  <c r="FZ64" i="5" s="1"/>
  <c r="GI61" i="5"/>
  <c r="GI64" i="5" s="1"/>
  <c r="GQ61" i="5"/>
  <c r="GQ64" i="5" s="1"/>
  <c r="GY61" i="5"/>
  <c r="GY64" i="5" s="1"/>
  <c r="EV61" i="5"/>
  <c r="EV64" i="5" s="1"/>
  <c r="HU61" i="5"/>
  <c r="HU64" i="5" s="1"/>
  <c r="AY83" i="5"/>
  <c r="AY85" i="5" s="1"/>
  <c r="BD83" i="5"/>
  <c r="BD85" i="5" s="1"/>
  <c r="CA83" i="5"/>
  <c r="CA85" i="5" s="1"/>
  <c r="EU83" i="5"/>
  <c r="EU85" i="5" s="1"/>
  <c r="FS83" i="5"/>
  <c r="FS85" i="5" s="1"/>
  <c r="AZ83" i="5"/>
  <c r="AZ85" i="5" s="1"/>
  <c r="CN83" i="5"/>
  <c r="CN85" i="5" s="1"/>
  <c r="DT83" i="5"/>
  <c r="DT85" i="5" s="1"/>
  <c r="FX83" i="5"/>
  <c r="FX85" i="5" s="1"/>
  <c r="HL83" i="5"/>
  <c r="HL85" i="5" s="1"/>
  <c r="AZ69" i="5"/>
  <c r="V81" i="5"/>
  <c r="V76" i="5"/>
  <c r="AI81" i="5"/>
  <c r="AI76" i="5"/>
  <c r="AU81" i="5"/>
  <c r="AU76" i="5"/>
  <c r="AU83" i="5" s="1"/>
  <c r="AU85" i="5" s="1"/>
  <c r="BR81" i="5"/>
  <c r="BR76" i="5"/>
  <c r="CH81" i="5"/>
  <c r="CH76" i="5"/>
  <c r="CH83" i="5" s="1"/>
  <c r="CH85" i="5" s="1"/>
  <c r="CM81" i="5"/>
  <c r="CM76" i="5"/>
  <c r="CY81" i="5"/>
  <c r="CY76" i="5"/>
  <c r="CY83" i="5" s="1"/>
  <c r="CY85" i="5" s="1"/>
  <c r="DS81" i="5"/>
  <c r="DS76" i="5"/>
  <c r="EE81" i="5"/>
  <c r="EE76" i="5"/>
  <c r="EE83" i="5" s="1"/>
  <c r="EE85" i="5" s="1"/>
  <c r="S105" i="5"/>
  <c r="S107" i="5" s="1"/>
  <c r="AI105" i="5"/>
  <c r="AI107" i="5" s="1"/>
  <c r="AY105" i="5"/>
  <c r="AY107" i="5" s="1"/>
  <c r="BO105" i="5"/>
  <c r="BO107" i="5" s="1"/>
  <c r="CE105" i="5"/>
  <c r="CE107" i="5" s="1"/>
  <c r="CU105" i="5"/>
  <c r="CU107" i="5" s="1"/>
  <c r="DK105" i="5"/>
  <c r="DK107" i="5" s="1"/>
  <c r="EA105" i="5"/>
  <c r="EA107" i="5" s="1"/>
  <c r="EQ105" i="5"/>
  <c r="EQ107" i="5" s="1"/>
  <c r="FG105" i="5"/>
  <c r="FG107" i="5" s="1"/>
  <c r="FW105" i="5"/>
  <c r="FW107" i="5" s="1"/>
  <c r="GM105" i="5"/>
  <c r="GM107" i="5" s="1"/>
  <c r="HC105" i="5"/>
  <c r="HC107" i="5" s="1"/>
  <c r="HS105" i="5"/>
  <c r="HS107" i="5" s="1"/>
  <c r="E105" i="5"/>
  <c r="E107" i="5" s="1"/>
  <c r="I105" i="5"/>
  <c r="I107" i="5" s="1"/>
  <c r="M105" i="5"/>
  <c r="M107" i="5" s="1"/>
  <c r="Q105" i="5"/>
  <c r="Q107" i="5" s="1"/>
  <c r="U105" i="5"/>
  <c r="U107" i="5" s="1"/>
  <c r="Y105" i="5"/>
  <c r="Y107" i="5" s="1"/>
  <c r="AC105" i="5"/>
  <c r="AC107" i="5" s="1"/>
  <c r="AG105" i="5"/>
  <c r="AG107" i="5" s="1"/>
  <c r="AK105" i="5"/>
  <c r="AK107" i="5" s="1"/>
  <c r="AO105" i="5"/>
  <c r="AO107" i="5" s="1"/>
  <c r="AS105" i="5"/>
  <c r="AS107" i="5" s="1"/>
  <c r="BE105" i="5"/>
  <c r="BE107" i="5" s="1"/>
  <c r="BU105" i="5"/>
  <c r="BU107" i="5" s="1"/>
  <c r="CK105" i="5"/>
  <c r="CK107" i="5" s="1"/>
  <c r="DA105" i="5"/>
  <c r="DA107" i="5" s="1"/>
  <c r="DQ105" i="5"/>
  <c r="DQ107" i="5" s="1"/>
  <c r="EG105" i="5"/>
  <c r="EG107" i="5" s="1"/>
  <c r="EW105" i="5"/>
  <c r="EW107" i="5" s="1"/>
  <c r="FM105" i="5"/>
  <c r="FM107" i="5" s="1"/>
  <c r="GC105" i="5"/>
  <c r="GC107" i="5" s="1"/>
  <c r="GS105" i="5"/>
  <c r="GS107" i="5" s="1"/>
  <c r="HI105" i="5"/>
  <c r="HI107" i="5" s="1"/>
  <c r="HY105" i="5"/>
  <c r="HY107" i="5" s="1"/>
  <c r="AW105" i="5"/>
  <c r="AW107" i="5" s="1"/>
  <c r="BA105" i="5"/>
  <c r="BA107" i="5" s="1"/>
  <c r="BI105" i="5"/>
  <c r="BI107" i="5" s="1"/>
  <c r="BM105" i="5"/>
  <c r="BM107" i="5" s="1"/>
  <c r="BQ105" i="5"/>
  <c r="BQ107" i="5" s="1"/>
  <c r="BY105" i="5"/>
  <c r="BY107" i="5" s="1"/>
  <c r="CC105" i="5"/>
  <c r="CC107" i="5" s="1"/>
  <c r="CG105" i="5"/>
  <c r="CG107" i="5" s="1"/>
  <c r="CO105" i="5"/>
  <c r="CO107" i="5" s="1"/>
  <c r="CS105" i="5"/>
  <c r="CS107" i="5" s="1"/>
  <c r="CW105" i="5"/>
  <c r="CW107" i="5" s="1"/>
  <c r="DE105" i="5"/>
  <c r="DE107" i="5" s="1"/>
  <c r="DI105" i="5"/>
  <c r="DI107" i="5" s="1"/>
  <c r="DM105" i="5"/>
  <c r="DM107" i="5" s="1"/>
  <c r="DU105" i="5"/>
  <c r="DU107" i="5" s="1"/>
  <c r="DY105" i="5"/>
  <c r="DY107" i="5" s="1"/>
  <c r="EC105" i="5"/>
  <c r="EC107" i="5" s="1"/>
  <c r="EK105" i="5"/>
  <c r="EK107" i="5" s="1"/>
  <c r="EO105" i="5"/>
  <c r="EO107" i="5" s="1"/>
  <c r="ES105" i="5"/>
  <c r="ES107" i="5" s="1"/>
  <c r="FA105" i="5"/>
  <c r="FA107" i="5" s="1"/>
  <c r="FE105" i="5"/>
  <c r="FE107" i="5" s="1"/>
  <c r="FI105" i="5"/>
  <c r="FI107" i="5" s="1"/>
  <c r="FQ105" i="5"/>
  <c r="FQ107" i="5" s="1"/>
  <c r="FU105" i="5"/>
  <c r="FU107" i="5" s="1"/>
  <c r="FY105" i="5"/>
  <c r="FY107" i="5" s="1"/>
  <c r="GG105" i="5"/>
  <c r="GG107" i="5" s="1"/>
  <c r="GK105" i="5"/>
  <c r="GK107" i="5" s="1"/>
  <c r="GO105" i="5"/>
  <c r="GO107" i="5" s="1"/>
  <c r="GW105" i="5"/>
  <c r="GW107" i="5" s="1"/>
  <c r="HA105" i="5"/>
  <c r="HA107" i="5" s="1"/>
  <c r="HE105" i="5"/>
  <c r="HE107" i="5" s="1"/>
  <c r="HM105" i="5"/>
  <c r="HM107" i="5" s="1"/>
  <c r="HQ105" i="5"/>
  <c r="HQ107" i="5" s="1"/>
  <c r="HU105" i="5"/>
  <c r="HU107" i="5" s="1"/>
  <c r="E127" i="5"/>
  <c r="E130" i="5" s="1"/>
  <c r="I127" i="5"/>
  <c r="I130" i="5" s="1"/>
  <c r="M127" i="5"/>
  <c r="M130" i="5" s="1"/>
  <c r="Q127" i="5"/>
  <c r="Q130" i="5" s="1"/>
  <c r="U127" i="5"/>
  <c r="U130" i="5" s="1"/>
  <c r="Y127" i="5"/>
  <c r="Y130" i="5" s="1"/>
  <c r="AG127" i="5"/>
  <c r="AG130" i="5" s="1"/>
  <c r="AO127" i="5"/>
  <c r="AO130" i="5" s="1"/>
  <c r="AW127" i="5"/>
  <c r="AW130" i="5" s="1"/>
  <c r="BE127" i="5"/>
  <c r="BE130" i="5" s="1"/>
  <c r="BM127" i="5"/>
  <c r="BM130" i="5" s="1"/>
  <c r="BU127" i="5"/>
  <c r="BU130" i="5" s="1"/>
  <c r="CC127" i="5"/>
  <c r="CC130" i="5" s="1"/>
  <c r="CK127" i="5"/>
  <c r="CK130" i="5" s="1"/>
  <c r="CS127" i="5"/>
  <c r="CS130" i="5" s="1"/>
  <c r="DA127" i="5"/>
  <c r="DA130" i="5" s="1"/>
  <c r="DI127" i="5"/>
  <c r="DI130" i="5" s="1"/>
  <c r="DQ127" i="5"/>
  <c r="DQ130" i="5" s="1"/>
  <c r="DY127" i="5"/>
  <c r="DY130" i="5" s="1"/>
  <c r="EG127" i="5"/>
  <c r="EG130" i="5" s="1"/>
  <c r="EO127" i="5"/>
  <c r="EO130" i="5" s="1"/>
  <c r="EW127" i="5"/>
  <c r="EW130" i="5" s="1"/>
  <c r="FE127" i="5"/>
  <c r="FE130" i="5" s="1"/>
  <c r="FM127" i="5"/>
  <c r="FM130" i="5" s="1"/>
  <c r="FU127" i="5"/>
  <c r="FU130" i="5" s="1"/>
  <c r="GC127" i="5"/>
  <c r="GC130" i="5" s="1"/>
  <c r="GK127" i="5"/>
  <c r="GK130" i="5" s="1"/>
  <c r="GS127" i="5"/>
  <c r="GS130" i="5" s="1"/>
  <c r="HA127" i="5"/>
  <c r="HA130" i="5" s="1"/>
  <c r="HI127" i="5"/>
  <c r="HI130" i="5" s="1"/>
  <c r="HQ127" i="5"/>
  <c r="HQ130" i="5" s="1"/>
  <c r="HY127" i="5"/>
  <c r="HY130" i="5" s="1"/>
  <c r="F127" i="5"/>
  <c r="F130" i="5" s="1"/>
  <c r="J127" i="5"/>
  <c r="J130" i="5" s="1"/>
  <c r="N127" i="5"/>
  <c r="N130" i="5" s="1"/>
  <c r="R127" i="5"/>
  <c r="R130" i="5" s="1"/>
  <c r="V127" i="5"/>
  <c r="V130" i="5" s="1"/>
  <c r="AD127" i="5"/>
  <c r="AD130" i="5" s="1"/>
  <c r="AL127" i="5"/>
  <c r="AL130" i="5" s="1"/>
  <c r="AT127" i="5"/>
  <c r="AT130" i="5" s="1"/>
  <c r="BB127" i="5"/>
  <c r="BB130" i="5" s="1"/>
  <c r="BJ127" i="5"/>
  <c r="BJ130" i="5" s="1"/>
  <c r="BR127" i="5"/>
  <c r="BR130" i="5" s="1"/>
  <c r="BZ127" i="5"/>
  <c r="BZ130" i="5" s="1"/>
  <c r="CH127" i="5"/>
  <c r="CH130" i="5" s="1"/>
  <c r="CP127" i="5"/>
  <c r="CP130" i="5" s="1"/>
  <c r="CX127" i="5"/>
  <c r="CX130" i="5" s="1"/>
  <c r="DF127" i="5"/>
  <c r="DF130" i="5" s="1"/>
  <c r="DN127" i="5"/>
  <c r="DN130" i="5" s="1"/>
  <c r="DV127" i="5"/>
  <c r="DV130" i="5" s="1"/>
  <c r="ED127" i="5"/>
  <c r="ED130" i="5" s="1"/>
  <c r="EL127" i="5"/>
  <c r="EL130" i="5" s="1"/>
  <c r="ET127" i="5"/>
  <c r="ET130" i="5" s="1"/>
  <c r="FB127" i="5"/>
  <c r="FB130" i="5" s="1"/>
  <c r="FJ127" i="5"/>
  <c r="FJ130" i="5" s="1"/>
  <c r="FR127" i="5"/>
  <c r="FR130" i="5" s="1"/>
  <c r="FZ127" i="5"/>
  <c r="FZ130" i="5" s="1"/>
  <c r="GH127" i="5"/>
  <c r="GH130" i="5" s="1"/>
  <c r="GP127" i="5"/>
  <c r="GP130" i="5" s="1"/>
  <c r="GX127" i="5"/>
  <c r="GX130" i="5" s="1"/>
  <c r="HF127" i="5"/>
  <c r="HF130" i="5" s="1"/>
  <c r="HN127" i="5"/>
  <c r="HN130" i="5" s="1"/>
  <c r="HV127" i="5"/>
  <c r="HV130" i="5" s="1"/>
  <c r="L147" i="4"/>
  <c r="L165" i="4" s="1"/>
  <c r="L183" i="4" s="1"/>
  <c r="Q145" i="4"/>
  <c r="Q163" i="4" s="1"/>
  <c r="Q181" i="4" s="1"/>
  <c r="Q199" i="4" s="1"/>
  <c r="Q6" i="4" s="1"/>
  <c r="P6" i="3" s="1"/>
  <c r="E147" i="4"/>
  <c r="E165" i="4" s="1"/>
  <c r="E183" i="4" s="1"/>
  <c r="E201" i="4" s="1"/>
  <c r="M147" i="4"/>
  <c r="M165" i="4" s="1"/>
  <c r="M183" i="4" s="1"/>
  <c r="M201" i="4" s="1"/>
  <c r="U147" i="4"/>
  <c r="U165" i="4" s="1"/>
  <c r="U183" i="4" s="1"/>
  <c r="U201" i="4" s="1"/>
  <c r="E146" i="4"/>
  <c r="E164" i="4" s="1"/>
  <c r="E182" i="4" s="1"/>
  <c r="E200" i="4" s="1"/>
  <c r="P145" i="4"/>
  <c r="P163" i="4" s="1"/>
  <c r="P181" i="4" s="1"/>
  <c r="I145" i="4"/>
  <c r="I163" i="4" s="1"/>
  <c r="I181" i="4" s="1"/>
  <c r="I199" i="4" s="1"/>
  <c r="I6" i="4" s="1"/>
  <c r="H6" i="3" s="1"/>
  <c r="G146" i="4"/>
  <c r="G164" i="4" s="1"/>
  <c r="G182" i="4" s="1"/>
  <c r="O146" i="4"/>
  <c r="O164" i="4" s="1"/>
  <c r="O182" i="4" s="1"/>
  <c r="J145" i="4"/>
  <c r="J163" i="4" s="1"/>
  <c r="J181" i="4" s="1"/>
  <c r="R145" i="4"/>
  <c r="R163" i="4" s="1"/>
  <c r="R181" i="4" s="1"/>
  <c r="H146" i="4"/>
  <c r="H164" i="4" s="1"/>
  <c r="H182" i="4" s="1"/>
  <c r="H200" i="4" s="1"/>
  <c r="H7" i="4" s="1"/>
  <c r="G7" i="3" s="1"/>
  <c r="P146" i="4"/>
  <c r="P164" i="4" s="1"/>
  <c r="P182" i="4" s="1"/>
  <c r="P200" i="4" s="1"/>
  <c r="P7" i="4" s="1"/>
  <c r="O7" i="3" s="1"/>
  <c r="F147" i="4"/>
  <c r="N147" i="4"/>
  <c r="V147" i="4"/>
  <c r="V165" i="4" s="1"/>
  <c r="V183" i="4" s="1"/>
  <c r="O145" i="4"/>
  <c r="O163" i="4" s="1"/>
  <c r="O181" i="4" s="1"/>
  <c r="O199" i="4" s="1"/>
  <c r="O6" i="4" s="1"/>
  <c r="N6" i="3" s="1"/>
  <c r="U146" i="4"/>
  <c r="U164" i="4" s="1"/>
  <c r="U182" i="4" s="1"/>
  <c r="F146" i="4"/>
  <c r="F164" i="4" s="1"/>
  <c r="F182" i="4" s="1"/>
  <c r="F200" i="4" s="1"/>
  <c r="F7" i="4" s="1"/>
  <c r="E7" i="3" s="1"/>
  <c r="K145" i="4"/>
  <c r="K163" i="4" s="1"/>
  <c r="K181" i="4" s="1"/>
  <c r="S145" i="4"/>
  <c r="I146" i="4"/>
  <c r="I164" i="4" s="1"/>
  <c r="I182" i="4" s="1"/>
  <c r="Q146" i="4"/>
  <c r="Q164" i="4" s="1"/>
  <c r="Q182" i="4" s="1"/>
  <c r="G147" i="4"/>
  <c r="G165" i="4" s="1"/>
  <c r="G183" i="4" s="1"/>
  <c r="G201" i="4" s="1"/>
  <c r="O147" i="4"/>
  <c r="O165" i="4" s="1"/>
  <c r="O183" i="4" s="1"/>
  <c r="O201" i="4" s="1"/>
  <c r="N146" i="4"/>
  <c r="N164" i="4" s="1"/>
  <c r="N182" i="4" s="1"/>
  <c r="N200" i="4" s="1"/>
  <c r="N7" i="4" s="1"/>
  <c r="M7" i="3" s="1"/>
  <c r="R146" i="4"/>
  <c r="R164" i="4" s="1"/>
  <c r="R182" i="4" s="1"/>
  <c r="K147" i="4"/>
  <c r="K165" i="4" s="1"/>
  <c r="K183" i="4" s="1"/>
  <c r="K201" i="4" s="1"/>
  <c r="T145" i="4"/>
  <c r="P147" i="4"/>
  <c r="G145" i="4"/>
  <c r="G163" i="4" s="1"/>
  <c r="G181" i="4" s="1"/>
  <c r="G199" i="4" s="1"/>
  <c r="G6" i="4" s="1"/>
  <c r="F6" i="3" s="1"/>
  <c r="M146" i="4"/>
  <c r="M164" i="4" s="1"/>
  <c r="M182" i="4" s="1"/>
  <c r="S147" i="4"/>
  <c r="S165" i="4" s="1"/>
  <c r="S183" i="4" s="1"/>
  <c r="S201" i="4" s="1"/>
  <c r="H145" i="4"/>
  <c r="H163" i="4" s="1"/>
  <c r="H181" i="4" s="1"/>
  <c r="V146" i="4"/>
  <c r="V164" i="4" s="1"/>
  <c r="V182" i="4" s="1"/>
  <c r="V200" i="4" s="1"/>
  <c r="V7" i="4" s="1"/>
  <c r="U7" i="3" s="1"/>
  <c r="T147" i="4"/>
  <c r="T165" i="4" s="1"/>
  <c r="T183" i="4" s="1"/>
  <c r="L145" i="4"/>
  <c r="J146" i="4"/>
  <c r="J164" i="4" s="1"/>
  <c r="J182" i="4" s="1"/>
  <c r="H147" i="4"/>
  <c r="H165" i="4" s="1"/>
  <c r="H183" i="4" s="1"/>
  <c r="M145" i="4"/>
  <c r="M163" i="4" s="1"/>
  <c r="M181" i="4" s="1"/>
  <c r="M199" i="4" s="1"/>
  <c r="M6" i="4" s="1"/>
  <c r="L6" i="3" s="1"/>
  <c r="U145" i="4"/>
  <c r="U163" i="4" s="1"/>
  <c r="U181" i="4" s="1"/>
  <c r="U199" i="4" s="1"/>
  <c r="U6" i="4" s="1"/>
  <c r="T6" i="3" s="1"/>
  <c r="K146" i="4"/>
  <c r="S146" i="4"/>
  <c r="S164" i="4" s="1"/>
  <c r="S182" i="4" s="1"/>
  <c r="I147" i="4"/>
  <c r="I165" i="4" s="1"/>
  <c r="I183" i="4" s="1"/>
  <c r="Q147" i="4"/>
  <c r="F145" i="4"/>
  <c r="N145" i="4"/>
  <c r="V145" i="4"/>
  <c r="V163" i="4" s="1"/>
  <c r="V181" i="4" s="1"/>
  <c r="L146" i="4"/>
  <c r="L164" i="4" s="1"/>
  <c r="L182" i="4" s="1"/>
  <c r="L200" i="4" s="1"/>
  <c r="L7" i="4" s="1"/>
  <c r="K7" i="3" s="1"/>
  <c r="T146" i="4"/>
  <c r="T164" i="4" s="1"/>
  <c r="T182" i="4" s="1"/>
  <c r="T200" i="4" s="1"/>
  <c r="T7" i="4" s="1"/>
  <c r="S7" i="3" s="1"/>
  <c r="J147" i="4"/>
  <c r="R147" i="4"/>
  <c r="R165" i="4" s="1"/>
  <c r="R183" i="4" s="1"/>
  <c r="K149" i="4"/>
  <c r="K167" i="4" s="1"/>
  <c r="K185" i="4" s="1"/>
  <c r="K203" i="4" s="1"/>
  <c r="N153" i="4"/>
  <c r="N69" i="4" s="1"/>
  <c r="J156" i="4"/>
  <c r="J174" i="4" s="1"/>
  <c r="J192" i="4" s="1"/>
  <c r="F158" i="4"/>
  <c r="F176" i="4" s="1"/>
  <c r="F194" i="4" s="1"/>
  <c r="F212" i="4" s="1"/>
  <c r="F148" i="4"/>
  <c r="F166" i="4" s="1"/>
  <c r="F184" i="4" s="1"/>
  <c r="F202" i="4" s="1"/>
  <c r="N148" i="4"/>
  <c r="N166" i="4" s="1"/>
  <c r="N184" i="4" s="1"/>
  <c r="N202" i="4" s="1"/>
  <c r="V148" i="4"/>
  <c r="V166" i="4" s="1"/>
  <c r="V184" i="4" s="1"/>
  <c r="V202" i="4" s="1"/>
  <c r="L149" i="4"/>
  <c r="L167" i="4" s="1"/>
  <c r="L185" i="4" s="1"/>
  <c r="T149" i="4"/>
  <c r="T167" i="4" s="1"/>
  <c r="T185" i="4" s="1"/>
  <c r="J150" i="4"/>
  <c r="J168" i="4" s="1"/>
  <c r="J186" i="4" s="1"/>
  <c r="J204" i="4" s="1"/>
  <c r="R150" i="4"/>
  <c r="R168" i="4" s="1"/>
  <c r="R186" i="4" s="1"/>
  <c r="R204" i="4" s="1"/>
  <c r="H152" i="4"/>
  <c r="H170" i="4" s="1"/>
  <c r="H188" i="4" s="1"/>
  <c r="P152" i="4"/>
  <c r="P170" i="4" s="1"/>
  <c r="P188" i="4" s="1"/>
  <c r="G153" i="4"/>
  <c r="O153" i="4"/>
  <c r="E155" i="4"/>
  <c r="E173" i="4" s="1"/>
  <c r="M155" i="4"/>
  <c r="M173" i="4" s="1"/>
  <c r="M191" i="4" s="1"/>
  <c r="M209" i="4" s="1"/>
  <c r="U155" i="4"/>
  <c r="U173" i="4" s="1"/>
  <c r="U191" i="4" s="1"/>
  <c r="U209" i="4" s="1"/>
  <c r="K156" i="4"/>
  <c r="K174" i="4" s="1"/>
  <c r="K192" i="4" s="1"/>
  <c r="S156" i="4"/>
  <c r="S174" i="4" s="1"/>
  <c r="S192" i="4" s="1"/>
  <c r="I157" i="4"/>
  <c r="I175" i="4" s="1"/>
  <c r="I193" i="4" s="1"/>
  <c r="Q157" i="4"/>
  <c r="Q175" i="4" s="1"/>
  <c r="Q193" i="4" s="1"/>
  <c r="G158" i="4"/>
  <c r="O158" i="4"/>
  <c r="E159" i="4"/>
  <c r="E177" i="4" s="1"/>
  <c r="E195" i="4" s="1"/>
  <c r="M159" i="4"/>
  <c r="M177" i="4" s="1"/>
  <c r="M195" i="4" s="1"/>
  <c r="M213" i="4" s="1"/>
  <c r="U159" i="4"/>
  <c r="U177" i="4" s="1"/>
  <c r="U195" i="4" s="1"/>
  <c r="U213" i="4" s="1"/>
  <c r="K160" i="4"/>
  <c r="K178" i="4" s="1"/>
  <c r="K196" i="4" s="1"/>
  <c r="S160" i="4"/>
  <c r="S178" i="4" s="1"/>
  <c r="S196" i="4" s="1"/>
  <c r="J160" i="4"/>
  <c r="J178" i="4" s="1"/>
  <c r="J196" i="4" s="1"/>
  <c r="J214" i="4" s="1"/>
  <c r="O148" i="4"/>
  <c r="E149" i="4"/>
  <c r="E167" i="4" s="1"/>
  <c r="E185" i="4" s="1"/>
  <c r="E203" i="4" s="1"/>
  <c r="M149" i="4"/>
  <c r="M167" i="4" s="1"/>
  <c r="M185" i="4" s="1"/>
  <c r="M203" i="4" s="1"/>
  <c r="U149" i="4"/>
  <c r="U167" i="4" s="1"/>
  <c r="U185" i="4" s="1"/>
  <c r="U203" i="4" s="1"/>
  <c r="K150" i="4"/>
  <c r="K168" i="4" s="1"/>
  <c r="K186" i="4" s="1"/>
  <c r="S150" i="4"/>
  <c r="S168" i="4" s="1"/>
  <c r="S186" i="4" s="1"/>
  <c r="I152" i="4"/>
  <c r="I46" i="4" s="1"/>
  <c r="Q152" i="4"/>
  <c r="Q46" i="4" s="1"/>
  <c r="H153" i="4"/>
  <c r="H69" i="4" s="1"/>
  <c r="P153" i="4"/>
  <c r="P69" i="4" s="1"/>
  <c r="F155" i="4"/>
  <c r="N155" i="4"/>
  <c r="V155" i="4"/>
  <c r="L156" i="4"/>
  <c r="L174" i="4" s="1"/>
  <c r="L192" i="4" s="1"/>
  <c r="L210" i="4" s="1"/>
  <c r="T156" i="4"/>
  <c r="T174" i="4" s="1"/>
  <c r="T192" i="4" s="1"/>
  <c r="T210" i="4" s="1"/>
  <c r="J157" i="4"/>
  <c r="J175" i="4" s="1"/>
  <c r="J193" i="4" s="1"/>
  <c r="R157" i="4"/>
  <c r="R175" i="4" s="1"/>
  <c r="R193" i="4" s="1"/>
  <c r="H158" i="4"/>
  <c r="P158" i="4"/>
  <c r="F159" i="4"/>
  <c r="F177" i="4" s="1"/>
  <c r="F195" i="4" s="1"/>
  <c r="N159" i="4"/>
  <c r="N177" i="4" s="1"/>
  <c r="N195" i="4" s="1"/>
  <c r="V159" i="4"/>
  <c r="V177" i="4" s="1"/>
  <c r="V195" i="4" s="1"/>
  <c r="L160" i="4"/>
  <c r="L178" i="4" s="1"/>
  <c r="L196" i="4" s="1"/>
  <c r="L214" i="4" s="1"/>
  <c r="T160" i="4"/>
  <c r="T178" i="4" s="1"/>
  <c r="T196" i="4" s="1"/>
  <c r="T214" i="4" s="1"/>
  <c r="S149" i="4"/>
  <c r="S167" i="4" s="1"/>
  <c r="S185" i="4" s="1"/>
  <c r="S203" i="4" s="1"/>
  <c r="F153" i="4"/>
  <c r="F69" i="4" s="1"/>
  <c r="H157" i="4"/>
  <c r="H175" i="4" s="1"/>
  <c r="H193" i="4" s="1"/>
  <c r="N158" i="4"/>
  <c r="N176" i="4" s="1"/>
  <c r="N194" i="4" s="1"/>
  <c r="N212" i="4" s="1"/>
  <c r="H148" i="4"/>
  <c r="H166" i="4" s="1"/>
  <c r="H184" i="4" s="1"/>
  <c r="F149" i="4"/>
  <c r="N149" i="4"/>
  <c r="V149" i="4"/>
  <c r="V167" i="4" s="1"/>
  <c r="V185" i="4" s="1"/>
  <c r="L150" i="4"/>
  <c r="L168" i="4" s="1"/>
  <c r="L186" i="4" s="1"/>
  <c r="L204" i="4" s="1"/>
  <c r="T150" i="4"/>
  <c r="T168" i="4" s="1"/>
  <c r="T186" i="4" s="1"/>
  <c r="T204" i="4" s="1"/>
  <c r="J152" i="4"/>
  <c r="J170" i="4" s="1"/>
  <c r="J188" i="4" s="1"/>
  <c r="R152" i="4"/>
  <c r="R170" i="4" s="1"/>
  <c r="R188" i="4" s="1"/>
  <c r="I153" i="4"/>
  <c r="I171" i="4" s="1"/>
  <c r="I189" i="4" s="1"/>
  <c r="Q153" i="4"/>
  <c r="Q171" i="4" s="1"/>
  <c r="Q189" i="4" s="1"/>
  <c r="G155" i="4"/>
  <c r="G173" i="4" s="1"/>
  <c r="G191" i="4" s="1"/>
  <c r="G209" i="4" s="1"/>
  <c r="O155" i="4"/>
  <c r="O173" i="4" s="1"/>
  <c r="O191" i="4" s="1"/>
  <c r="O209" i="4" s="1"/>
  <c r="E156" i="4"/>
  <c r="E174" i="4" s="1"/>
  <c r="E192" i="4" s="1"/>
  <c r="E210" i="4" s="1"/>
  <c r="M156" i="4"/>
  <c r="U156" i="4"/>
  <c r="K157" i="4"/>
  <c r="K175" i="4" s="1"/>
  <c r="K193" i="4" s="1"/>
  <c r="K211" i="4" s="1"/>
  <c r="S157" i="4"/>
  <c r="S175" i="4" s="1"/>
  <c r="S193" i="4" s="1"/>
  <c r="S211" i="4" s="1"/>
  <c r="I158" i="4"/>
  <c r="I176" i="4" s="1"/>
  <c r="I194" i="4" s="1"/>
  <c r="Q158" i="4"/>
  <c r="G159" i="4"/>
  <c r="O159" i="4"/>
  <c r="O177" i="4" s="1"/>
  <c r="O195" i="4" s="1"/>
  <c r="E160" i="4"/>
  <c r="E178" i="4" s="1"/>
  <c r="E196" i="4" s="1"/>
  <c r="E214" i="4" s="1"/>
  <c r="M160" i="4"/>
  <c r="M178" i="4" s="1"/>
  <c r="M196" i="4" s="1"/>
  <c r="U160" i="4"/>
  <c r="U178" i="4" s="1"/>
  <c r="U196" i="4" s="1"/>
  <c r="M148" i="4"/>
  <c r="G152" i="4"/>
  <c r="G46" i="4" s="1"/>
  <c r="T155" i="4"/>
  <c r="V158" i="4"/>
  <c r="V176" i="4" s="1"/>
  <c r="V194" i="4" s="1"/>
  <c r="V212" i="4" s="1"/>
  <c r="G148" i="4"/>
  <c r="G166" i="4" s="1"/>
  <c r="G184" i="4" s="1"/>
  <c r="I148" i="4"/>
  <c r="I166" i="4" s="1"/>
  <c r="I184" i="4" s="1"/>
  <c r="Q148" i="4"/>
  <c r="G149" i="4"/>
  <c r="O149" i="4"/>
  <c r="E150" i="4"/>
  <c r="E168" i="4" s="1"/>
  <c r="E186" i="4" s="1"/>
  <c r="M150" i="4"/>
  <c r="M168" i="4" s="1"/>
  <c r="M186" i="4" s="1"/>
  <c r="U150" i="4"/>
  <c r="U168" i="4" s="1"/>
  <c r="U186" i="4" s="1"/>
  <c r="K152" i="4"/>
  <c r="K46" i="4" s="1"/>
  <c r="S152" i="4"/>
  <c r="J153" i="4"/>
  <c r="J69" i="4" s="1"/>
  <c r="R153" i="4"/>
  <c r="R69" i="4" s="1"/>
  <c r="H155" i="4"/>
  <c r="H173" i="4" s="1"/>
  <c r="H191" i="4" s="1"/>
  <c r="P155" i="4"/>
  <c r="P173" i="4" s="1"/>
  <c r="P191" i="4" s="1"/>
  <c r="F156" i="4"/>
  <c r="F174" i="4" s="1"/>
  <c r="F192" i="4" s="1"/>
  <c r="F210" i="4" s="1"/>
  <c r="N156" i="4"/>
  <c r="N174" i="4" s="1"/>
  <c r="N192" i="4" s="1"/>
  <c r="N210" i="4" s="1"/>
  <c r="V156" i="4"/>
  <c r="V174" i="4" s="1"/>
  <c r="V192" i="4" s="1"/>
  <c r="V210" i="4" s="1"/>
  <c r="L157" i="4"/>
  <c r="T157" i="4"/>
  <c r="J158" i="4"/>
  <c r="J176" i="4" s="1"/>
  <c r="J194" i="4" s="1"/>
  <c r="J212" i="4" s="1"/>
  <c r="R158" i="4"/>
  <c r="R176" i="4" s="1"/>
  <c r="R194" i="4" s="1"/>
  <c r="R212" i="4" s="1"/>
  <c r="H159" i="4"/>
  <c r="P159" i="4"/>
  <c r="F160" i="4"/>
  <c r="F178" i="4" s="1"/>
  <c r="F196" i="4" s="1"/>
  <c r="N160" i="4"/>
  <c r="N178" i="4" s="1"/>
  <c r="N196" i="4" s="1"/>
  <c r="V160" i="4"/>
  <c r="V178" i="4" s="1"/>
  <c r="V196" i="4" s="1"/>
  <c r="U148" i="4"/>
  <c r="U166" i="4" s="1"/>
  <c r="U184" i="4" s="1"/>
  <c r="O152" i="4"/>
  <c r="O46" i="4" s="1"/>
  <c r="R156" i="4"/>
  <c r="R174" i="4" s="1"/>
  <c r="R192" i="4" s="1"/>
  <c r="T159" i="4"/>
  <c r="T177" i="4" s="1"/>
  <c r="T195" i="4" s="1"/>
  <c r="P148" i="4"/>
  <c r="J148" i="4"/>
  <c r="J166" i="4" s="1"/>
  <c r="J184" i="4" s="1"/>
  <c r="J202" i="4" s="1"/>
  <c r="R148" i="4"/>
  <c r="R166" i="4" s="1"/>
  <c r="R184" i="4" s="1"/>
  <c r="R202" i="4" s="1"/>
  <c r="H149" i="4"/>
  <c r="P149" i="4"/>
  <c r="F150" i="4"/>
  <c r="F168" i="4" s="1"/>
  <c r="F186" i="4" s="1"/>
  <c r="N150" i="4"/>
  <c r="N168" i="4" s="1"/>
  <c r="N186" i="4" s="1"/>
  <c r="V150" i="4"/>
  <c r="V168" i="4" s="1"/>
  <c r="V186" i="4" s="1"/>
  <c r="L152" i="4"/>
  <c r="L170" i="4" s="1"/>
  <c r="L188" i="4" s="1"/>
  <c r="T152" i="4"/>
  <c r="T170" i="4" s="1"/>
  <c r="T188" i="4" s="1"/>
  <c r="K153" i="4"/>
  <c r="S153" i="4"/>
  <c r="I155" i="4"/>
  <c r="I173" i="4" s="1"/>
  <c r="I191" i="4" s="1"/>
  <c r="I209" i="4" s="1"/>
  <c r="Q155" i="4"/>
  <c r="Q173" i="4" s="1"/>
  <c r="Q191" i="4" s="1"/>
  <c r="Q209" i="4" s="1"/>
  <c r="Q227" i="4" s="1"/>
  <c r="G156" i="4"/>
  <c r="G174" i="4" s="1"/>
  <c r="G192" i="4" s="1"/>
  <c r="O156" i="4"/>
  <c r="O174" i="4" s="1"/>
  <c r="O192" i="4" s="1"/>
  <c r="E157" i="4"/>
  <c r="E175" i="4" s="1"/>
  <c r="E193" i="4" s="1"/>
  <c r="E211" i="4" s="1"/>
  <c r="M157" i="4"/>
  <c r="M175" i="4" s="1"/>
  <c r="M193" i="4" s="1"/>
  <c r="M211" i="4" s="1"/>
  <c r="U157" i="4"/>
  <c r="U175" i="4" s="1"/>
  <c r="U193" i="4" s="1"/>
  <c r="U211" i="4" s="1"/>
  <c r="K158" i="4"/>
  <c r="S158" i="4"/>
  <c r="I159" i="4"/>
  <c r="I177" i="4" s="1"/>
  <c r="I195" i="4" s="1"/>
  <c r="I213" i="4" s="1"/>
  <c r="Q159" i="4"/>
  <c r="Q177" i="4" s="1"/>
  <c r="Q195" i="4" s="1"/>
  <c r="Q213" i="4" s="1"/>
  <c r="G160" i="4"/>
  <c r="G178" i="4" s="1"/>
  <c r="G196" i="4" s="1"/>
  <c r="O160" i="4"/>
  <c r="O178" i="4" s="1"/>
  <c r="O196" i="4" s="1"/>
  <c r="E148" i="4"/>
  <c r="E166" i="4" s="1"/>
  <c r="E184" i="4" s="1"/>
  <c r="E202" i="4" s="1"/>
  <c r="Q150" i="4"/>
  <c r="L155" i="4"/>
  <c r="L159" i="4"/>
  <c r="L177" i="4" s="1"/>
  <c r="L195" i="4" s="1"/>
  <c r="K148" i="4"/>
  <c r="S148" i="4"/>
  <c r="I149" i="4"/>
  <c r="I167" i="4" s="1"/>
  <c r="I185" i="4" s="1"/>
  <c r="I203" i="4" s="1"/>
  <c r="Q149" i="4"/>
  <c r="Q167" i="4" s="1"/>
  <c r="Q185" i="4" s="1"/>
  <c r="Q203" i="4" s="1"/>
  <c r="G150" i="4"/>
  <c r="O150" i="4"/>
  <c r="O168" i="4" s="1"/>
  <c r="O186" i="4" s="1"/>
  <c r="E152" i="4"/>
  <c r="E46" i="4" s="1"/>
  <c r="M152" i="4"/>
  <c r="M170" i="4" s="1"/>
  <c r="M188" i="4" s="1"/>
  <c r="U152" i="4"/>
  <c r="U170" i="4" s="1"/>
  <c r="U188" i="4" s="1"/>
  <c r="L153" i="4"/>
  <c r="T153" i="4"/>
  <c r="J155" i="4"/>
  <c r="J173" i="4" s="1"/>
  <c r="J191" i="4" s="1"/>
  <c r="R155" i="4"/>
  <c r="R173" i="4" s="1"/>
  <c r="R191" i="4" s="1"/>
  <c r="H156" i="4"/>
  <c r="H174" i="4" s="1"/>
  <c r="H192" i="4" s="1"/>
  <c r="H210" i="4" s="1"/>
  <c r="P156" i="4"/>
  <c r="P174" i="4" s="1"/>
  <c r="P192" i="4" s="1"/>
  <c r="P210" i="4" s="1"/>
  <c r="F157" i="4"/>
  <c r="F175" i="4" s="1"/>
  <c r="F193" i="4" s="1"/>
  <c r="N157" i="4"/>
  <c r="N175" i="4" s="1"/>
  <c r="N193" i="4" s="1"/>
  <c r="V157" i="4"/>
  <c r="V175" i="4" s="1"/>
  <c r="V193" i="4" s="1"/>
  <c r="L158" i="4"/>
  <c r="L176" i="4" s="1"/>
  <c r="L194" i="4" s="1"/>
  <c r="L212" i="4" s="1"/>
  <c r="T158" i="4"/>
  <c r="T176" i="4" s="1"/>
  <c r="T194" i="4" s="1"/>
  <c r="T212" i="4" s="1"/>
  <c r="J159" i="4"/>
  <c r="R159" i="4"/>
  <c r="H160" i="4"/>
  <c r="H178" i="4" s="1"/>
  <c r="H196" i="4" s="1"/>
  <c r="H214" i="4" s="1"/>
  <c r="P160" i="4"/>
  <c r="P178" i="4" s="1"/>
  <c r="P196" i="4" s="1"/>
  <c r="P214" i="4" s="1"/>
  <c r="I150" i="4"/>
  <c r="V153" i="4"/>
  <c r="V69" i="4" s="1"/>
  <c r="P157" i="4"/>
  <c r="P175" i="4" s="1"/>
  <c r="P193" i="4" s="1"/>
  <c r="R160" i="4"/>
  <c r="R178" i="4" s="1"/>
  <c r="R196" i="4" s="1"/>
  <c r="R214" i="4" s="1"/>
  <c r="L148" i="4"/>
  <c r="L166" i="4" s="1"/>
  <c r="L184" i="4" s="1"/>
  <c r="L202" i="4" s="1"/>
  <c r="T148" i="4"/>
  <c r="T166" i="4" s="1"/>
  <c r="T184" i="4" s="1"/>
  <c r="T202" i="4" s="1"/>
  <c r="J149" i="4"/>
  <c r="R149" i="4"/>
  <c r="H150" i="4"/>
  <c r="H168" i="4" s="1"/>
  <c r="H186" i="4" s="1"/>
  <c r="H204" i="4" s="1"/>
  <c r="P150" i="4"/>
  <c r="P168" i="4" s="1"/>
  <c r="P186" i="4" s="1"/>
  <c r="P204" i="4" s="1"/>
  <c r="F152" i="4"/>
  <c r="F170" i="4" s="1"/>
  <c r="F188" i="4" s="1"/>
  <c r="N152" i="4"/>
  <c r="N170" i="4" s="1"/>
  <c r="N188" i="4" s="1"/>
  <c r="V152" i="4"/>
  <c r="V170" i="4" s="1"/>
  <c r="V188" i="4" s="1"/>
  <c r="M153" i="4"/>
  <c r="M171" i="4" s="1"/>
  <c r="M189" i="4" s="1"/>
  <c r="U153" i="4"/>
  <c r="K155" i="4"/>
  <c r="S155" i="4"/>
  <c r="S173" i="4" s="1"/>
  <c r="S191" i="4" s="1"/>
  <c r="I156" i="4"/>
  <c r="I174" i="4" s="1"/>
  <c r="I192" i="4" s="1"/>
  <c r="Q156" i="4"/>
  <c r="Q174" i="4" s="1"/>
  <c r="Q192" i="4" s="1"/>
  <c r="G157" i="4"/>
  <c r="G175" i="4" s="1"/>
  <c r="G193" i="4" s="1"/>
  <c r="G211" i="4" s="1"/>
  <c r="O157" i="4"/>
  <c r="O175" i="4" s="1"/>
  <c r="O193" i="4" s="1"/>
  <c r="O211" i="4" s="1"/>
  <c r="E158" i="4"/>
  <c r="E176" i="4" s="1"/>
  <c r="E194" i="4" s="1"/>
  <c r="E212" i="4" s="1"/>
  <c r="M158" i="4"/>
  <c r="M176" i="4" s="1"/>
  <c r="M194" i="4" s="1"/>
  <c r="U158" i="4"/>
  <c r="U176" i="4" s="1"/>
  <c r="U194" i="4" s="1"/>
  <c r="K159" i="4"/>
  <c r="K177" i="4" s="1"/>
  <c r="K195" i="4" s="1"/>
  <c r="K213" i="4" s="1"/>
  <c r="S159" i="4"/>
  <c r="S177" i="4" s="1"/>
  <c r="S195" i="4" s="1"/>
  <c r="S213" i="4" s="1"/>
  <c r="I160" i="4"/>
  <c r="Q160" i="4"/>
  <c r="Q178" i="4" s="1"/>
  <c r="Q196" i="4" s="1"/>
  <c r="AK46" i="5"/>
  <c r="AK26" i="5"/>
  <c r="GO46" i="5"/>
  <c r="GO26" i="5"/>
  <c r="HE26" i="5"/>
  <c r="HE46" i="5"/>
  <c r="CB46" i="5"/>
  <c r="CB11" i="5"/>
  <c r="CB26" i="5"/>
  <c r="CJ46" i="5"/>
  <c r="CJ131" i="5" s="1"/>
  <c r="CJ26" i="5"/>
  <c r="CJ11" i="5"/>
  <c r="CR46" i="5"/>
  <c r="CR26" i="5"/>
  <c r="CR11" i="5"/>
  <c r="CZ46" i="5"/>
  <c r="CZ26" i="5"/>
  <c r="CZ11" i="5"/>
  <c r="DH46" i="5"/>
  <c r="DH26" i="5"/>
  <c r="DH11" i="5"/>
  <c r="AL26" i="5"/>
  <c r="HN26" i="5"/>
  <c r="AC46" i="5"/>
  <c r="AC26" i="5"/>
  <c r="HU26" i="5"/>
  <c r="HU46" i="5"/>
  <c r="HM26" i="5"/>
  <c r="HM11" i="5"/>
  <c r="FR11" i="5"/>
  <c r="FZ11" i="5"/>
  <c r="GH11" i="5"/>
  <c r="U46" i="5"/>
  <c r="U26" i="5"/>
  <c r="GW46" i="5"/>
  <c r="GW26" i="5"/>
  <c r="AD26" i="5"/>
  <c r="T46" i="5"/>
  <c r="T26" i="5"/>
  <c r="T11" i="5"/>
  <c r="GN46" i="5"/>
  <c r="GN26" i="5"/>
  <c r="GN11" i="5"/>
  <c r="GV26" i="5"/>
  <c r="GV11" i="5"/>
  <c r="GV46" i="5"/>
  <c r="HD46" i="5"/>
  <c r="HD26" i="5"/>
  <c r="HD11" i="5"/>
  <c r="D26" i="5"/>
  <c r="L26" i="5"/>
  <c r="L46" i="5"/>
  <c r="V7" i="5"/>
  <c r="CL46" i="5"/>
  <c r="CL26" i="5"/>
  <c r="CT26" i="5"/>
  <c r="DB26" i="5"/>
  <c r="DK26" i="5"/>
  <c r="DS46" i="5"/>
  <c r="DS26" i="5"/>
  <c r="EB26" i="5"/>
  <c r="EJ26" i="5"/>
  <c r="EZ46" i="5"/>
  <c r="EZ26" i="5"/>
  <c r="FH46" i="5"/>
  <c r="FH26" i="5"/>
  <c r="FQ26" i="5"/>
  <c r="FY26" i="5"/>
  <c r="GG26" i="5"/>
  <c r="GG46" i="5"/>
  <c r="GP7" i="5"/>
  <c r="GX7" i="5"/>
  <c r="HF7" i="5"/>
  <c r="HO26" i="5"/>
  <c r="I31" i="5"/>
  <c r="I43" i="5" s="1"/>
  <c r="I41" i="5"/>
  <c r="AR41" i="5"/>
  <c r="AR31" i="5"/>
  <c r="AR43" i="5" s="1"/>
  <c r="BB41" i="5"/>
  <c r="BB31" i="5"/>
  <c r="BB43" i="5" s="1"/>
  <c r="BJ41" i="5"/>
  <c r="BJ31" i="5"/>
  <c r="BJ43" i="5" s="1"/>
  <c r="BR31" i="5"/>
  <c r="BR43" i="5" s="1"/>
  <c r="BR41" i="5"/>
  <c r="CA41" i="5"/>
  <c r="CA31" i="5"/>
  <c r="CA43" i="5" s="1"/>
  <c r="CI41" i="5"/>
  <c r="CI31" i="5"/>
  <c r="CI43" i="5" s="1"/>
  <c r="EH41" i="5"/>
  <c r="EH31" i="5"/>
  <c r="EH43" i="5" s="1"/>
  <c r="EP41" i="5"/>
  <c r="EP31" i="5"/>
  <c r="EP43" i="5" s="1"/>
  <c r="EX41" i="5"/>
  <c r="EX31" i="5"/>
  <c r="EX43" i="5" s="1"/>
  <c r="GM31" i="5"/>
  <c r="GM43" i="5" s="1"/>
  <c r="GM41" i="5"/>
  <c r="GU31" i="5"/>
  <c r="GU41" i="5"/>
  <c r="HT41" i="5"/>
  <c r="HT31" i="5"/>
  <c r="HT43" i="5" s="1"/>
  <c r="E46" i="5"/>
  <c r="E26" i="5"/>
  <c r="M46" i="5"/>
  <c r="M26" i="5"/>
  <c r="BV46" i="5"/>
  <c r="BV26" i="5"/>
  <c r="CM26" i="5"/>
  <c r="CU26" i="5"/>
  <c r="DC26" i="5"/>
  <c r="DL46" i="5"/>
  <c r="DL26" i="5"/>
  <c r="EC46" i="5"/>
  <c r="EC26" i="5"/>
  <c r="EK46" i="5"/>
  <c r="EK26" i="5"/>
  <c r="FA26" i="5"/>
  <c r="FI26" i="5"/>
  <c r="FR26" i="5"/>
  <c r="FZ26" i="5"/>
  <c r="GH46" i="5"/>
  <c r="GH26" i="5"/>
  <c r="HZ26" i="5"/>
  <c r="GY11" i="5"/>
  <c r="AO26" i="5"/>
  <c r="BL26" i="5"/>
  <c r="HP26" i="5"/>
  <c r="Y46" i="5"/>
  <c r="G61" i="5"/>
  <c r="G64" i="5" s="1"/>
  <c r="G59" i="5"/>
  <c r="O61" i="5"/>
  <c r="O64" i="5" s="1"/>
  <c r="O59" i="5"/>
  <c r="Y59" i="5"/>
  <c r="Y61" i="5"/>
  <c r="Y64" i="5" s="1"/>
  <c r="AG61" i="5"/>
  <c r="AG64" i="5" s="1"/>
  <c r="AG59" i="5"/>
  <c r="AW61" i="5"/>
  <c r="AW64" i="5" s="1"/>
  <c r="AW59" i="5"/>
  <c r="BE59" i="5"/>
  <c r="BE61" i="5"/>
  <c r="BE64" i="5" s="1"/>
  <c r="BM61" i="5"/>
  <c r="BM64" i="5" s="1"/>
  <c r="BM59" i="5"/>
  <c r="BU59" i="5"/>
  <c r="BU61" i="5"/>
  <c r="BU64" i="5" s="1"/>
  <c r="CC61" i="5"/>
  <c r="CC64" i="5" s="1"/>
  <c r="CC59" i="5"/>
  <c r="CT61" i="5"/>
  <c r="CT64" i="5" s="1"/>
  <c r="CT59" i="5"/>
  <c r="DB61" i="5"/>
  <c r="DB64" i="5" s="1"/>
  <c r="DB59" i="5"/>
  <c r="DJ61" i="5"/>
  <c r="DJ64" i="5" s="1"/>
  <c r="DJ59" i="5"/>
  <c r="DR61" i="5"/>
  <c r="DR64" i="5" s="1"/>
  <c r="DR59" i="5"/>
  <c r="EA61" i="5"/>
  <c r="EA64" i="5" s="1"/>
  <c r="EA59" i="5"/>
  <c r="EI61" i="5"/>
  <c r="EI64" i="5" s="1"/>
  <c r="EI59" i="5"/>
  <c r="FA59" i="5"/>
  <c r="FA61" i="5"/>
  <c r="FA64" i="5" s="1"/>
  <c r="FI59" i="5"/>
  <c r="FI61" i="5"/>
  <c r="FI64" i="5" s="1"/>
  <c r="FR61" i="5"/>
  <c r="FR64" i="5" s="1"/>
  <c r="FR59" i="5"/>
  <c r="GA61" i="5"/>
  <c r="GA64" i="5" s="1"/>
  <c r="GA59" i="5"/>
  <c r="GJ59" i="5"/>
  <c r="GJ61" i="5"/>
  <c r="GJ64" i="5" s="1"/>
  <c r="GR59" i="5"/>
  <c r="GR61" i="5"/>
  <c r="GR64" i="5" s="1"/>
  <c r="GZ59" i="5"/>
  <c r="GZ61" i="5"/>
  <c r="GZ64" i="5" s="1"/>
  <c r="HZ59" i="5"/>
  <c r="HZ61" i="5"/>
  <c r="HZ64" i="5" s="1"/>
  <c r="AO61" i="5"/>
  <c r="AO64" i="5" s="1"/>
  <c r="F7" i="5"/>
  <c r="N7" i="5"/>
  <c r="AX46" i="5"/>
  <c r="AX26" i="5"/>
  <c r="BF26" i="5"/>
  <c r="BN46" i="5"/>
  <c r="BN26" i="5"/>
  <c r="BX46" i="5"/>
  <c r="BX26" i="5"/>
  <c r="CF46" i="5"/>
  <c r="CF26" i="5"/>
  <c r="CN26" i="5"/>
  <c r="CV26" i="5"/>
  <c r="DM26" i="5"/>
  <c r="ED7" i="5"/>
  <c r="EL7" i="5"/>
  <c r="ET7" i="5"/>
  <c r="FB7" i="5"/>
  <c r="FJ7" i="5"/>
  <c r="GZ131" i="5"/>
  <c r="IA26" i="5"/>
  <c r="IA46" i="5"/>
  <c r="X11" i="5"/>
  <c r="AF11" i="5"/>
  <c r="AV11" i="5"/>
  <c r="BD11" i="5"/>
  <c r="BL11" i="5"/>
  <c r="GR11" i="5"/>
  <c r="E17" i="5"/>
  <c r="M17" i="5"/>
  <c r="U17" i="5"/>
  <c r="AC17" i="5"/>
  <c r="AK17" i="5"/>
  <c r="AS17" i="5"/>
  <c r="BA17" i="5"/>
  <c r="BI17" i="5"/>
  <c r="BQ17" i="5"/>
  <c r="BY17" i="5"/>
  <c r="CG17" i="5"/>
  <c r="CO17" i="5"/>
  <c r="CW17" i="5"/>
  <c r="DE17" i="5"/>
  <c r="DM17" i="5"/>
  <c r="DU17" i="5"/>
  <c r="EC17" i="5"/>
  <c r="EK17" i="5"/>
  <c r="ES17" i="5"/>
  <c r="FA17" i="5"/>
  <c r="FI17" i="5"/>
  <c r="FQ17" i="5"/>
  <c r="FY17" i="5"/>
  <c r="GG17" i="5"/>
  <c r="GO17" i="5"/>
  <c r="GW17" i="5"/>
  <c r="HE17" i="5"/>
  <c r="HM17" i="5"/>
  <c r="HU17" i="5"/>
  <c r="BM26" i="5"/>
  <c r="GY26" i="5"/>
  <c r="HQ26" i="5"/>
  <c r="BR30" i="5"/>
  <c r="HV30" i="5"/>
  <c r="DY41" i="5"/>
  <c r="AN46" i="5"/>
  <c r="CE46" i="5"/>
  <c r="G7" i="5"/>
  <c r="O7" i="5"/>
  <c r="Z46" i="5"/>
  <c r="Z26" i="5"/>
  <c r="AH46" i="5"/>
  <c r="AH26" i="5"/>
  <c r="AQ26" i="5"/>
  <c r="AY46" i="5"/>
  <c r="AY131" i="5" s="1"/>
  <c r="BY7" i="5"/>
  <c r="CG7" i="5"/>
  <c r="CO7" i="5"/>
  <c r="CW7" i="5"/>
  <c r="DE7" i="5"/>
  <c r="DN7" i="5"/>
  <c r="DV7" i="5"/>
  <c r="EE7" i="5"/>
  <c r="EM7" i="5"/>
  <c r="EU7" i="5"/>
  <c r="FC7" i="5"/>
  <c r="FL46" i="5"/>
  <c r="GJ131" i="5"/>
  <c r="HJ46" i="5"/>
  <c r="HJ26" i="5"/>
  <c r="HR46" i="5"/>
  <c r="HR26" i="5"/>
  <c r="IB46" i="5"/>
  <c r="IB26" i="5"/>
  <c r="Y11" i="5"/>
  <c r="AG11" i="5"/>
  <c r="AO11" i="5"/>
  <c r="AW11" i="5"/>
  <c r="BE11" i="5"/>
  <c r="BM11" i="5"/>
  <c r="BU11" i="5"/>
  <c r="CK11" i="5"/>
  <c r="GS11" i="5"/>
  <c r="HA11" i="5"/>
  <c r="HI11" i="5"/>
  <c r="HQ11" i="5"/>
  <c r="HY11" i="5"/>
  <c r="F17" i="5"/>
  <c r="N17" i="5"/>
  <c r="V17" i="5"/>
  <c r="AD17" i="5"/>
  <c r="AL17" i="5"/>
  <c r="AT17" i="5"/>
  <c r="BB17" i="5"/>
  <c r="BJ17" i="5"/>
  <c r="BR17" i="5"/>
  <c r="BZ17" i="5"/>
  <c r="CH17" i="5"/>
  <c r="CP17" i="5"/>
  <c r="CX17" i="5"/>
  <c r="DF17" i="5"/>
  <c r="DN17" i="5"/>
  <c r="DV17" i="5"/>
  <c r="ED17" i="5"/>
  <c r="EL17" i="5"/>
  <c r="ET17" i="5"/>
  <c r="FB17" i="5"/>
  <c r="FJ17" i="5"/>
  <c r="FR17" i="5"/>
  <c r="FZ17" i="5"/>
  <c r="GH17" i="5"/>
  <c r="GP17" i="5"/>
  <c r="GX17" i="5"/>
  <c r="HF17" i="5"/>
  <c r="HN17" i="5"/>
  <c r="HV17" i="5"/>
  <c r="I26" i="5"/>
  <c r="AV26" i="5"/>
  <c r="DA26" i="5"/>
  <c r="EO26" i="5"/>
  <c r="FL26" i="5"/>
  <c r="GI26" i="5"/>
  <c r="GZ26" i="5"/>
  <c r="HH46" i="5"/>
  <c r="HH131" i="5" s="1"/>
  <c r="HH30" i="5"/>
  <c r="HX46" i="5"/>
  <c r="HX131" i="5" s="1"/>
  <c r="HX30" i="5"/>
  <c r="W30" i="5"/>
  <c r="FK30" i="5"/>
  <c r="CY31" i="5"/>
  <c r="CY43" i="5" s="1"/>
  <c r="AI41" i="5"/>
  <c r="HK41" i="5"/>
  <c r="EX46" i="5"/>
  <c r="HR59" i="5"/>
  <c r="H7" i="5"/>
  <c r="P7" i="5"/>
  <c r="AA46" i="5"/>
  <c r="AA26" i="5"/>
  <c r="AI46" i="5"/>
  <c r="AR46" i="5"/>
  <c r="AR26" i="5"/>
  <c r="AZ26" i="5"/>
  <c r="BZ7" i="5"/>
  <c r="CH7" i="5"/>
  <c r="CP7" i="5"/>
  <c r="CX7" i="5"/>
  <c r="DF7" i="5"/>
  <c r="DO7" i="5"/>
  <c r="DW7" i="5"/>
  <c r="EF7" i="5"/>
  <c r="EN7" i="5"/>
  <c r="EV7" i="5"/>
  <c r="FD7" i="5"/>
  <c r="FM46" i="5"/>
  <c r="HB46" i="5"/>
  <c r="HB26" i="5"/>
  <c r="HK46" i="5"/>
  <c r="HK26" i="5"/>
  <c r="J11" i="5"/>
  <c r="Z11" i="5"/>
  <c r="AH11" i="5"/>
  <c r="AP11" i="5"/>
  <c r="AX11" i="5"/>
  <c r="BF11" i="5"/>
  <c r="BN11" i="5"/>
  <c r="BV11" i="5"/>
  <c r="CD11" i="5"/>
  <c r="CL11" i="5"/>
  <c r="CT11" i="5"/>
  <c r="DB11" i="5"/>
  <c r="EX11" i="5"/>
  <c r="FV11" i="5"/>
  <c r="GT11" i="5"/>
  <c r="HB11" i="5"/>
  <c r="HJ11" i="5"/>
  <c r="HR11" i="5"/>
  <c r="HZ11" i="5"/>
  <c r="G17" i="5"/>
  <c r="O17" i="5"/>
  <c r="W17" i="5"/>
  <c r="AE17" i="5"/>
  <c r="AM17" i="5"/>
  <c r="AU17" i="5"/>
  <c r="BC17" i="5"/>
  <c r="BK17" i="5"/>
  <c r="BS17" i="5"/>
  <c r="CA17" i="5"/>
  <c r="CI17" i="5"/>
  <c r="CQ17" i="5"/>
  <c r="CY17" i="5"/>
  <c r="DG17" i="5"/>
  <c r="DO17" i="5"/>
  <c r="DW17" i="5"/>
  <c r="EE17" i="5"/>
  <c r="EM17" i="5"/>
  <c r="EU17" i="5"/>
  <c r="FC17" i="5"/>
  <c r="FK17" i="5"/>
  <c r="FS17" i="5"/>
  <c r="GA17" i="5"/>
  <c r="GI17" i="5"/>
  <c r="GQ17" i="5"/>
  <c r="GY17" i="5"/>
  <c r="HG17" i="5"/>
  <c r="HO17" i="5"/>
  <c r="HW17" i="5"/>
  <c r="J26" i="5"/>
  <c r="AE26" i="5"/>
  <c r="AW26" i="5"/>
  <c r="FM26" i="5"/>
  <c r="GJ26" i="5"/>
  <c r="HA26" i="5"/>
  <c r="CT31" i="5"/>
  <c r="CT43" i="5" s="1"/>
  <c r="CT36" i="5"/>
  <c r="DK36" i="5"/>
  <c r="DK31" i="5"/>
  <c r="DK43" i="5" s="1"/>
  <c r="DS36" i="5"/>
  <c r="DS31" i="5"/>
  <c r="DS43" i="5" s="1"/>
  <c r="EA36" i="5"/>
  <c r="EA31" i="5"/>
  <c r="EA43" i="5" s="1"/>
  <c r="EJ36" i="5"/>
  <c r="EJ31" i="5"/>
  <c r="EJ43" i="5" s="1"/>
  <c r="ES36" i="5"/>
  <c r="ES31" i="5"/>
  <c r="ES43" i="5" s="1"/>
  <c r="FA36" i="5"/>
  <c r="FA31" i="5"/>
  <c r="FA43" i="5" s="1"/>
  <c r="FI36" i="5"/>
  <c r="FI31" i="5"/>
  <c r="FI43" i="5" s="1"/>
  <c r="FQ36" i="5"/>
  <c r="FQ31" i="5"/>
  <c r="FQ43" i="5" s="1"/>
  <c r="FY31" i="5"/>
  <c r="FY43" i="5" s="1"/>
  <c r="FY36" i="5"/>
  <c r="AE36" i="5"/>
  <c r="BL36" i="5"/>
  <c r="BZ41" i="5"/>
  <c r="S26" i="5"/>
  <c r="AB26" i="5"/>
  <c r="AB46" i="5"/>
  <c r="AS7" i="5"/>
  <c r="BA7" i="5"/>
  <c r="BI7" i="5"/>
  <c r="BQ7" i="5"/>
  <c r="CA7" i="5"/>
  <c r="CI7" i="5"/>
  <c r="CQ7" i="5"/>
  <c r="CY7" i="5"/>
  <c r="DG7" i="5"/>
  <c r="EW46" i="5"/>
  <c r="EW131" i="5" s="1"/>
  <c r="FN26" i="5"/>
  <c r="GD46" i="5"/>
  <c r="GD26" i="5"/>
  <c r="GL26" i="5"/>
  <c r="HC46" i="5"/>
  <c r="HC26" i="5"/>
  <c r="HL26" i="5"/>
  <c r="U8" i="5"/>
  <c r="U11" i="5" s="1"/>
  <c r="AC8" i="5"/>
  <c r="AC11" i="5" s="1"/>
  <c r="AK8" i="5"/>
  <c r="AK11" i="5" s="1"/>
  <c r="GO8" i="5"/>
  <c r="GO11" i="5" s="1"/>
  <c r="GW8" i="5"/>
  <c r="GW11" i="5" s="1"/>
  <c r="HE8" i="5"/>
  <c r="HE11" i="5" s="1"/>
  <c r="HM8" i="5"/>
  <c r="HU8" i="5"/>
  <c r="HU11" i="5" s="1"/>
  <c r="S11" i="5"/>
  <c r="AA11" i="5"/>
  <c r="AQ11" i="5"/>
  <c r="AY11" i="5"/>
  <c r="BG11" i="5"/>
  <c r="CE11" i="5"/>
  <c r="CM11" i="5"/>
  <c r="CU11" i="5"/>
  <c r="DK11" i="5"/>
  <c r="DS11" i="5"/>
  <c r="GU11" i="5"/>
  <c r="HC11" i="5"/>
  <c r="HK11" i="5"/>
  <c r="HS11" i="5"/>
  <c r="IA11" i="5"/>
  <c r="CB17" i="5"/>
  <c r="CJ17" i="5"/>
  <c r="CR17" i="5"/>
  <c r="CZ17" i="5"/>
  <c r="DH17" i="5"/>
  <c r="BT26" i="5"/>
  <c r="CK26" i="5"/>
  <c r="GK26" i="5"/>
  <c r="D31" i="5"/>
  <c r="D43" i="5" s="1"/>
  <c r="BF31" i="5"/>
  <c r="BF43" i="5" s="1"/>
  <c r="CP31" i="5"/>
  <c r="CP43" i="5" s="1"/>
  <c r="DP31" i="5"/>
  <c r="DP43" i="5" s="1"/>
  <c r="FE31" i="5"/>
  <c r="FE43" i="5" s="1"/>
  <c r="CD31" i="5"/>
  <c r="CD43" i="5" s="1"/>
  <c r="CD36" i="5"/>
  <c r="CM31" i="5"/>
  <c r="CM43" i="5" s="1"/>
  <c r="CM36" i="5"/>
  <c r="CU36" i="5"/>
  <c r="CU31" i="5"/>
  <c r="CU43" i="5" s="1"/>
  <c r="DC36" i="5"/>
  <c r="DC31" i="5"/>
  <c r="DC43" i="5" s="1"/>
  <c r="FB36" i="5"/>
  <c r="FB31" i="5"/>
  <c r="FB43" i="5" s="1"/>
  <c r="FJ36" i="5"/>
  <c r="FJ31" i="5"/>
  <c r="FJ43" i="5" s="1"/>
  <c r="FR36" i="5"/>
  <c r="FR31" i="5"/>
  <c r="FR43" i="5" s="1"/>
  <c r="FZ31" i="5"/>
  <c r="FZ43" i="5" s="1"/>
  <c r="FZ36" i="5"/>
  <c r="GI36" i="5"/>
  <c r="GI31" i="5"/>
  <c r="GI43" i="5" s="1"/>
  <c r="GQ36" i="5"/>
  <c r="GQ31" i="5"/>
  <c r="GQ43" i="5" s="1"/>
  <c r="EL36" i="5"/>
  <c r="GY36" i="5"/>
  <c r="HQ36" i="5"/>
  <c r="R41" i="5"/>
  <c r="BG46" i="5"/>
  <c r="FV46" i="5"/>
  <c r="AT7" i="5"/>
  <c r="BB7" i="5"/>
  <c r="BJ7" i="5"/>
  <c r="BS7" i="5"/>
  <c r="EH46" i="5"/>
  <c r="EH26" i="5"/>
  <c r="EP26" i="5"/>
  <c r="FF46" i="5"/>
  <c r="FF26" i="5"/>
  <c r="FO46" i="5"/>
  <c r="FO26" i="5"/>
  <c r="GE46" i="5"/>
  <c r="GE26" i="5"/>
  <c r="AD8" i="5"/>
  <c r="AD11" i="5" s="1"/>
  <c r="AL8" i="5"/>
  <c r="AL11" i="5" s="1"/>
  <c r="HN8" i="5"/>
  <c r="HN11" i="5" s="1"/>
  <c r="D11" i="5"/>
  <c r="L11" i="5"/>
  <c r="AB11" i="5"/>
  <c r="AJ11" i="5"/>
  <c r="AR11" i="5"/>
  <c r="AZ11" i="5"/>
  <c r="BH11" i="5"/>
  <c r="BP11" i="5"/>
  <c r="BX11" i="5"/>
  <c r="CF11" i="5"/>
  <c r="CN11" i="5"/>
  <c r="CV11" i="5"/>
  <c r="DL11" i="5"/>
  <c r="DT11" i="5"/>
  <c r="EB11" i="5"/>
  <c r="EJ11" i="5"/>
  <c r="EZ11" i="5"/>
  <c r="FH11" i="5"/>
  <c r="HL11" i="5"/>
  <c r="HT11" i="5"/>
  <c r="IB11" i="5"/>
  <c r="AG26" i="5"/>
  <c r="BD26" i="5"/>
  <c r="BU26" i="5"/>
  <c r="EW26" i="5"/>
  <c r="HY26" i="5"/>
  <c r="CQ31" i="5"/>
  <c r="CQ43" i="5" s="1"/>
  <c r="FW31" i="5"/>
  <c r="FW43" i="5" s="1"/>
  <c r="CN31" i="5"/>
  <c r="CN43" i="5" s="1"/>
  <c r="CN36" i="5"/>
  <c r="CV31" i="5"/>
  <c r="CV43" i="5" s="1"/>
  <c r="CV36" i="5"/>
  <c r="DD31" i="5"/>
  <c r="DD43" i="5" s="1"/>
  <c r="DD36" i="5"/>
  <c r="DM31" i="5"/>
  <c r="DM43" i="5" s="1"/>
  <c r="DM36" i="5"/>
  <c r="FK36" i="5"/>
  <c r="FK31" i="5"/>
  <c r="FK43" i="5" s="1"/>
  <c r="FS36" i="5"/>
  <c r="FS31" i="5"/>
  <c r="FS43" i="5" s="1"/>
  <c r="GA31" i="5"/>
  <c r="GA43" i="5" s="1"/>
  <c r="GA36" i="5"/>
  <c r="GR36" i="5"/>
  <c r="GR31" i="5"/>
  <c r="GR43" i="5" s="1"/>
  <c r="HA31" i="5"/>
  <c r="HA43" i="5" s="1"/>
  <c r="HA36" i="5"/>
  <c r="HI31" i="5"/>
  <c r="HI43" i="5" s="1"/>
  <c r="HI36" i="5"/>
  <c r="HZ31" i="5"/>
  <c r="HZ43" i="5" s="1"/>
  <c r="HZ36" i="5"/>
  <c r="AZ41" i="5"/>
  <c r="AZ31" i="5"/>
  <c r="AZ43" i="5" s="1"/>
  <c r="BH41" i="5"/>
  <c r="BH31" i="5"/>
  <c r="BH43" i="5" s="1"/>
  <c r="BP41" i="5"/>
  <c r="BP31" i="5"/>
  <c r="BP43" i="5" s="1"/>
  <c r="FT31" i="5"/>
  <c r="FT43" i="5" s="1"/>
  <c r="FT41" i="5"/>
  <c r="DT46" i="5"/>
  <c r="S52" i="5"/>
  <c r="S48" i="5"/>
  <c r="AA52" i="5"/>
  <c r="AA48" i="5"/>
  <c r="AQ52" i="5"/>
  <c r="AQ48" i="5"/>
  <c r="AY52" i="5"/>
  <c r="AY48" i="5"/>
  <c r="BG52" i="5"/>
  <c r="BG48" i="5"/>
  <c r="BO52" i="5"/>
  <c r="BO48" i="5"/>
  <c r="BW52" i="5"/>
  <c r="BW48" i="5"/>
  <c r="CE52" i="5"/>
  <c r="CE48" i="5"/>
  <c r="CM52" i="5"/>
  <c r="CM48" i="5"/>
  <c r="DC52" i="5"/>
  <c r="DC48" i="5"/>
  <c r="DK52" i="5"/>
  <c r="DK48" i="5"/>
  <c r="DS52" i="5"/>
  <c r="DS48" i="5"/>
  <c r="EA52" i="5"/>
  <c r="EA48" i="5"/>
  <c r="EI52" i="5"/>
  <c r="EI48" i="5"/>
  <c r="EQ52" i="5"/>
  <c r="EQ48" i="5"/>
  <c r="EY52" i="5"/>
  <c r="EY48" i="5"/>
  <c r="FO52" i="5"/>
  <c r="FO48" i="5"/>
  <c r="FW52" i="5"/>
  <c r="FW48" i="5"/>
  <c r="GE61" i="5"/>
  <c r="GE64" i="5" s="1"/>
  <c r="GE52" i="5"/>
  <c r="GE48" i="5"/>
  <c r="GM52" i="5"/>
  <c r="GM48" i="5"/>
  <c r="GU52" i="5"/>
  <c r="GU48" i="5"/>
  <c r="HC52" i="5"/>
  <c r="HC48" i="5"/>
  <c r="HK52" i="5"/>
  <c r="HK48" i="5"/>
  <c r="IA52" i="5"/>
  <c r="IA48" i="5"/>
  <c r="HI61" i="5"/>
  <c r="HI64" i="5" s="1"/>
  <c r="K46" i="5"/>
  <c r="K26" i="5"/>
  <c r="AU7" i="5"/>
  <c r="BC7" i="5"/>
  <c r="BK7" i="5"/>
  <c r="BT131" i="5"/>
  <c r="DJ46" i="5"/>
  <c r="DJ26" i="5"/>
  <c r="DR46" i="5"/>
  <c r="DR26" i="5"/>
  <c r="DZ46" i="5"/>
  <c r="DZ26" i="5"/>
  <c r="EI46" i="5"/>
  <c r="EI26" i="5"/>
  <c r="EQ26" i="5"/>
  <c r="EY46" i="5"/>
  <c r="EY26" i="5"/>
  <c r="FG46" i="5"/>
  <c r="FG26" i="5"/>
  <c r="FP46" i="5"/>
  <c r="FP26" i="5"/>
  <c r="FX26" i="5"/>
  <c r="GF26" i="5"/>
  <c r="GF46" i="5"/>
  <c r="HW7" i="5"/>
  <c r="E11" i="5"/>
  <c r="M11" i="5"/>
  <c r="DM11" i="5"/>
  <c r="DU11" i="5"/>
  <c r="EC11" i="5"/>
  <c r="EK11" i="5"/>
  <c r="ES11" i="5"/>
  <c r="FA11" i="5"/>
  <c r="FI11" i="5"/>
  <c r="FQ11" i="5"/>
  <c r="FY11" i="5"/>
  <c r="GG11" i="5"/>
  <c r="AM26" i="5"/>
  <c r="BE26" i="5"/>
  <c r="FU26" i="5"/>
  <c r="HI26" i="5"/>
  <c r="DG31" i="5"/>
  <c r="DG43" i="5" s="1"/>
  <c r="AQ41" i="5"/>
  <c r="AQ31" i="5"/>
  <c r="AQ43" i="5" s="1"/>
  <c r="BA41" i="5"/>
  <c r="BA31" i="5"/>
  <c r="BA43" i="5" s="1"/>
  <c r="BI41" i="5"/>
  <c r="BI31" i="5"/>
  <c r="BI43" i="5" s="1"/>
  <c r="GL31" i="5"/>
  <c r="GL43" i="5" s="1"/>
  <c r="GL41" i="5"/>
  <c r="DU46" i="5"/>
  <c r="GT46" i="5"/>
  <c r="EQ61" i="5"/>
  <c r="EQ64" i="5" s="1"/>
  <c r="EY61" i="5"/>
  <c r="EY64" i="5" s="1"/>
  <c r="FG61" i="5"/>
  <c r="FG64" i="5" s="1"/>
  <c r="CL59" i="5"/>
  <c r="ES61" i="5"/>
  <c r="ES64" i="5" s="1"/>
  <c r="R46" i="5"/>
  <c r="Q30" i="5"/>
  <c r="DI30" i="5"/>
  <c r="AX48" i="5"/>
  <c r="R61" i="5"/>
  <c r="R64" i="5" s="1"/>
  <c r="GL61" i="5"/>
  <c r="GL64" i="5" s="1"/>
  <c r="HB61" i="5"/>
  <c r="HB64" i="5" s="1"/>
  <c r="BW46" i="5"/>
  <c r="EA46" i="5"/>
  <c r="R30" i="5"/>
  <c r="L36" i="5"/>
  <c r="HB36" i="5"/>
  <c r="S61" i="5"/>
  <c r="S64" i="5" s="1"/>
  <c r="GM61" i="5"/>
  <c r="GM64" i="5" s="1"/>
  <c r="GU61" i="5"/>
  <c r="GU64" i="5" s="1"/>
  <c r="HC61" i="5"/>
  <c r="HC64" i="5" s="1"/>
  <c r="BW30" i="5"/>
  <c r="EA30" i="5"/>
  <c r="GM30" i="5"/>
  <c r="AD31" i="5"/>
  <c r="AD43" i="5" s="1"/>
  <c r="AL31" i="5"/>
  <c r="AL43" i="5" s="1"/>
  <c r="FV52" i="5"/>
  <c r="J52" i="5"/>
  <c r="J48" i="5"/>
  <c r="J61" i="5"/>
  <c r="J64" i="5" s="1"/>
  <c r="AP48" i="5"/>
  <c r="AP52" i="5"/>
  <c r="BF52" i="5"/>
  <c r="BF48" i="5"/>
  <c r="BV48" i="5"/>
  <c r="BV52" i="5"/>
  <c r="CL52" i="5"/>
  <c r="CL48" i="5"/>
  <c r="DB48" i="5"/>
  <c r="DB52" i="5"/>
  <c r="DR52" i="5"/>
  <c r="DR48" i="5"/>
  <c r="EH48" i="5"/>
  <c r="EH52" i="5"/>
  <c r="EH61" i="5"/>
  <c r="EH64" i="5" s="1"/>
  <c r="EX52" i="5"/>
  <c r="EX48" i="5"/>
  <c r="FN48" i="5"/>
  <c r="FN52" i="5"/>
  <c r="FN61" i="5"/>
  <c r="FN64" i="5" s="1"/>
  <c r="GD52" i="5"/>
  <c r="GD61" i="5"/>
  <c r="GD64" i="5" s="1"/>
  <c r="GD48" i="5"/>
  <c r="GT48" i="5"/>
  <c r="GT52" i="5"/>
  <c r="HJ52" i="5"/>
  <c r="HJ48" i="5"/>
  <c r="HZ48" i="5"/>
  <c r="HZ52" i="5"/>
  <c r="EP61" i="5"/>
  <c r="EP64" i="5" s="1"/>
  <c r="EX61" i="5"/>
  <c r="EX64" i="5" s="1"/>
  <c r="FF61" i="5"/>
  <c r="FF64" i="5" s="1"/>
  <c r="CM61" i="5"/>
  <c r="CM64" i="5" s="1"/>
  <c r="CU61" i="5"/>
  <c r="CU64" i="5" s="1"/>
  <c r="DC61" i="5"/>
  <c r="DC64" i="5" s="1"/>
  <c r="DK61" i="5"/>
  <c r="DK64" i="5" s="1"/>
  <c r="DS61" i="5"/>
  <c r="DS64" i="5" s="1"/>
  <c r="EB61" i="5"/>
  <c r="EB64" i="5" s="1"/>
  <c r="EB59" i="5"/>
  <c r="ET61" i="5"/>
  <c r="ET64" i="5" s="1"/>
  <c r="FB61" i="5"/>
  <c r="FB64" i="5" s="1"/>
  <c r="FK61" i="5"/>
  <c r="FK64" i="5" s="1"/>
  <c r="FK59" i="5"/>
  <c r="FS61" i="5"/>
  <c r="FS64" i="5" s="1"/>
  <c r="FS59" i="5"/>
  <c r="HS61" i="5"/>
  <c r="HS64" i="5" s="1"/>
  <c r="IA61" i="5"/>
  <c r="IA64" i="5" s="1"/>
  <c r="R59" i="5"/>
  <c r="EX59" i="5"/>
  <c r="HS59" i="5"/>
  <c r="GT61" i="5"/>
  <c r="GT64" i="5" s="1"/>
  <c r="AQ65" i="5"/>
  <c r="AQ83" i="5" s="1"/>
  <c r="AQ85" i="5" s="1"/>
  <c r="DC65" i="5"/>
  <c r="DC83" i="5" s="1"/>
  <c r="DC85" i="5" s="1"/>
  <c r="GL83" i="5"/>
  <c r="GL85" i="5" s="1"/>
  <c r="BH69" i="5"/>
  <c r="CN69" i="5"/>
  <c r="FX69" i="5"/>
  <c r="F52" i="5"/>
  <c r="F48" i="5"/>
  <c r="N52" i="5"/>
  <c r="N48" i="5"/>
  <c r="V52" i="5"/>
  <c r="V48" i="5"/>
  <c r="AD52" i="5"/>
  <c r="AD48" i="5"/>
  <c r="AL52" i="5"/>
  <c r="AL48" i="5"/>
  <c r="AT52" i="5"/>
  <c r="AT48" i="5"/>
  <c r="BB52" i="5"/>
  <c r="BB48" i="5"/>
  <c r="BJ52" i="5"/>
  <c r="BJ48" i="5"/>
  <c r="BR52" i="5"/>
  <c r="BR48" i="5"/>
  <c r="BZ52" i="5"/>
  <c r="BZ48" i="5"/>
  <c r="CH52" i="5"/>
  <c r="CH48" i="5"/>
  <c r="CP52" i="5"/>
  <c r="CP48" i="5"/>
  <c r="CX52" i="5"/>
  <c r="CX48" i="5"/>
  <c r="DF52" i="5"/>
  <c r="DF48" i="5"/>
  <c r="DN52" i="5"/>
  <c r="DN48" i="5"/>
  <c r="DV52" i="5"/>
  <c r="DV48" i="5"/>
  <c r="ED52" i="5"/>
  <c r="ED48" i="5"/>
  <c r="EL52" i="5"/>
  <c r="EL48" i="5"/>
  <c r="ET52" i="5"/>
  <c r="ET48" i="5"/>
  <c r="FB52" i="5"/>
  <c r="FB48" i="5"/>
  <c r="FJ61" i="5"/>
  <c r="FJ64" i="5" s="1"/>
  <c r="FJ52" i="5"/>
  <c r="FJ48" i="5"/>
  <c r="FR52" i="5"/>
  <c r="FR48" i="5"/>
  <c r="FZ52" i="5"/>
  <c r="FZ48" i="5"/>
  <c r="GH52" i="5"/>
  <c r="GH48" i="5"/>
  <c r="GP52" i="5"/>
  <c r="GP48" i="5"/>
  <c r="GX52" i="5"/>
  <c r="GX48" i="5"/>
  <c r="HF52" i="5"/>
  <c r="HF48" i="5"/>
  <c r="HN52" i="5"/>
  <c r="HN48" i="5"/>
  <c r="HV52" i="5"/>
  <c r="HV48" i="5"/>
  <c r="AA61" i="5"/>
  <c r="AA64" i="5" s="1"/>
  <c r="AI61" i="5"/>
  <c r="AI64" i="5" s="1"/>
  <c r="AQ61" i="5"/>
  <c r="AQ64" i="5" s="1"/>
  <c r="AY61" i="5"/>
  <c r="AY64" i="5" s="1"/>
  <c r="BG61" i="5"/>
  <c r="BG64" i="5" s="1"/>
  <c r="BO61" i="5"/>
  <c r="BO64" i="5" s="1"/>
  <c r="BW61" i="5"/>
  <c r="BW64" i="5" s="1"/>
  <c r="CE61" i="5"/>
  <c r="CE64" i="5" s="1"/>
  <c r="CN61" i="5"/>
  <c r="CN64" i="5" s="1"/>
  <c r="CN59" i="5"/>
  <c r="CV61" i="5"/>
  <c r="CV64" i="5" s="1"/>
  <c r="CV59" i="5"/>
  <c r="DD61" i="5"/>
  <c r="DD64" i="5" s="1"/>
  <c r="DD59" i="5"/>
  <c r="DL61" i="5"/>
  <c r="DL64" i="5" s="1"/>
  <c r="DL59" i="5"/>
  <c r="DT61" i="5"/>
  <c r="DT64" i="5" s="1"/>
  <c r="DT59" i="5"/>
  <c r="EL61" i="5"/>
  <c r="EL64" i="5" s="1"/>
  <c r="EU61" i="5"/>
  <c r="EU64" i="5" s="1"/>
  <c r="EU59" i="5"/>
  <c r="FC61" i="5"/>
  <c r="FC64" i="5" s="1"/>
  <c r="FC59" i="5"/>
  <c r="HK61" i="5"/>
  <c r="HK64" i="5" s="1"/>
  <c r="HT61" i="5"/>
  <c r="HT64" i="5" s="1"/>
  <c r="HT59" i="5"/>
  <c r="IB61" i="5"/>
  <c r="IB64" i="5" s="1"/>
  <c r="IB59" i="5"/>
  <c r="AH59" i="5"/>
  <c r="AX59" i="5"/>
  <c r="BN59" i="5"/>
  <c r="CD59" i="5"/>
  <c r="EL59" i="5"/>
  <c r="EK61" i="5"/>
  <c r="EK64" i="5" s="1"/>
  <c r="GG61" i="5"/>
  <c r="GG64" i="5" s="1"/>
  <c r="GW61" i="5"/>
  <c r="GW64" i="5" s="1"/>
  <c r="EF83" i="5"/>
  <c r="EF85" i="5" s="1"/>
  <c r="GC83" i="5"/>
  <c r="GC85" i="5" s="1"/>
  <c r="IB65" i="5"/>
  <c r="IB83" i="5" s="1"/>
  <c r="IB85" i="5" s="1"/>
  <c r="EI69" i="5"/>
  <c r="EI65" i="5"/>
  <c r="EI83" i="5" s="1"/>
  <c r="EI85" i="5" s="1"/>
  <c r="EQ69" i="5"/>
  <c r="EQ65" i="5"/>
  <c r="EQ83" i="5" s="1"/>
  <c r="EQ85" i="5" s="1"/>
  <c r="EY69" i="5"/>
  <c r="EY65" i="5"/>
  <c r="EY83" i="5" s="1"/>
  <c r="EY85" i="5" s="1"/>
  <c r="FG69" i="5"/>
  <c r="FG65" i="5"/>
  <c r="FG83" i="5" s="1"/>
  <c r="FG85" i="5" s="1"/>
  <c r="FO69" i="5"/>
  <c r="FO65" i="5"/>
  <c r="FO83" i="5" s="1"/>
  <c r="FO85" i="5" s="1"/>
  <c r="FW69" i="5"/>
  <c r="FW65" i="5"/>
  <c r="FW83" i="5" s="1"/>
  <c r="FW85" i="5" s="1"/>
  <c r="GE69" i="5"/>
  <c r="GE65" i="5"/>
  <c r="GE83" i="5" s="1"/>
  <c r="GE85" i="5" s="1"/>
  <c r="GM69" i="5"/>
  <c r="GM65" i="5"/>
  <c r="GM83" i="5" s="1"/>
  <c r="GM85" i="5" s="1"/>
  <c r="GU69" i="5"/>
  <c r="GU65" i="5"/>
  <c r="GU83" i="5" s="1"/>
  <c r="GU85" i="5" s="1"/>
  <c r="HC69" i="5"/>
  <c r="HC65" i="5"/>
  <c r="HC83" i="5" s="1"/>
  <c r="HC85" i="5" s="1"/>
  <c r="HK69" i="5"/>
  <c r="HK65" i="5"/>
  <c r="HK83" i="5" s="1"/>
  <c r="HK85" i="5" s="1"/>
  <c r="HS69" i="5"/>
  <c r="HS65" i="5"/>
  <c r="HS83" i="5" s="1"/>
  <c r="HS85" i="5" s="1"/>
  <c r="IA69" i="5"/>
  <c r="IA65" i="5"/>
  <c r="IA83" i="5" s="1"/>
  <c r="IA85" i="5" s="1"/>
  <c r="DT69" i="5"/>
  <c r="EZ69" i="5"/>
  <c r="AA83" i="5"/>
  <c r="AA85" i="5" s="1"/>
  <c r="D65" i="5"/>
  <c r="D83" i="5" s="1"/>
  <c r="D85" i="5" s="1"/>
  <c r="D69" i="5"/>
  <c r="L69" i="5"/>
  <c r="L65" i="5"/>
  <c r="L83" i="5" s="1"/>
  <c r="L85" i="5" s="1"/>
  <c r="T65" i="5"/>
  <c r="T83" i="5" s="1"/>
  <c r="T85" i="5" s="1"/>
  <c r="T69" i="5"/>
  <c r="AB69" i="5"/>
  <c r="AB65" i="5"/>
  <c r="AB83" i="5" s="1"/>
  <c r="AB85" i="5" s="1"/>
  <c r="AJ65" i="5"/>
  <c r="AJ83" i="5" s="1"/>
  <c r="AJ85" i="5" s="1"/>
  <c r="AJ69" i="5"/>
  <c r="AR69" i="5"/>
  <c r="AR65" i="5"/>
  <c r="AR83" i="5" s="1"/>
  <c r="AR85" i="5" s="1"/>
  <c r="BP65" i="5"/>
  <c r="BP83" i="5" s="1"/>
  <c r="BP85" i="5" s="1"/>
  <c r="BP69" i="5"/>
  <c r="BX65" i="5"/>
  <c r="BX83" i="5" s="1"/>
  <c r="BX85" i="5" s="1"/>
  <c r="BX69" i="5"/>
  <c r="CF69" i="5"/>
  <c r="CF65" i="5"/>
  <c r="CF83" i="5" s="1"/>
  <c r="CF85" i="5" s="1"/>
  <c r="CV65" i="5"/>
  <c r="CV83" i="5" s="1"/>
  <c r="CV85" i="5" s="1"/>
  <c r="CV69" i="5"/>
  <c r="DD69" i="5"/>
  <c r="DD65" i="5"/>
  <c r="DD83" i="5" s="1"/>
  <c r="DD85" i="5" s="1"/>
  <c r="EB65" i="5"/>
  <c r="EB83" i="5" s="1"/>
  <c r="EB85" i="5" s="1"/>
  <c r="EB69" i="5"/>
  <c r="ER69" i="5"/>
  <c r="ER65" i="5"/>
  <c r="ER83" i="5" s="1"/>
  <c r="ER85" i="5" s="1"/>
  <c r="GN65" i="5"/>
  <c r="GN83" i="5" s="1"/>
  <c r="GN85" i="5" s="1"/>
  <c r="GN69" i="5"/>
  <c r="HD69" i="5"/>
  <c r="HD65" i="5"/>
  <c r="HD83" i="5" s="1"/>
  <c r="HD85" i="5" s="1"/>
  <c r="GF69" i="5"/>
  <c r="HL69" i="5"/>
  <c r="J75" i="5"/>
  <c r="J70" i="5"/>
  <c r="J83" i="5" s="1"/>
  <c r="J85" i="5" s="1"/>
  <c r="R75" i="5"/>
  <c r="R70" i="5"/>
  <c r="Z75" i="5"/>
  <c r="Z70" i="5"/>
  <c r="Z83" i="5" s="1"/>
  <c r="Z85" i="5" s="1"/>
  <c r="AH75" i="5"/>
  <c r="AH70" i="5"/>
  <c r="AP75" i="5"/>
  <c r="AP70" i="5"/>
  <c r="AX75" i="5"/>
  <c r="AX70" i="5"/>
  <c r="BF75" i="5"/>
  <c r="BF70" i="5"/>
  <c r="BF83" i="5" s="1"/>
  <c r="BF85" i="5" s="1"/>
  <c r="BN75" i="5"/>
  <c r="BN70" i="5"/>
  <c r="BV75" i="5"/>
  <c r="BV70" i="5"/>
  <c r="BV83" i="5" s="1"/>
  <c r="BV85" i="5" s="1"/>
  <c r="CD75" i="5"/>
  <c r="CD70" i="5"/>
  <c r="CL75" i="5"/>
  <c r="CL70" i="5"/>
  <c r="CL83" i="5" s="1"/>
  <c r="CL85" i="5" s="1"/>
  <c r="CT75" i="5"/>
  <c r="CT70" i="5"/>
  <c r="DB75" i="5"/>
  <c r="DB70" i="5"/>
  <c r="DJ75" i="5"/>
  <c r="DJ70" i="5"/>
  <c r="DJ83" i="5" s="1"/>
  <c r="DJ85" i="5" s="1"/>
  <c r="DR75" i="5"/>
  <c r="DR70" i="5"/>
  <c r="DR83" i="5" s="1"/>
  <c r="DR85" i="5" s="1"/>
  <c r="DZ75" i="5"/>
  <c r="DZ70" i="5"/>
  <c r="EH75" i="5"/>
  <c r="EH70" i="5"/>
  <c r="EH83" i="5" s="1"/>
  <c r="EH85" i="5" s="1"/>
  <c r="EP75" i="5"/>
  <c r="EP70" i="5"/>
  <c r="EP83" i="5" s="1"/>
  <c r="EP85" i="5" s="1"/>
  <c r="EX75" i="5"/>
  <c r="EX70" i="5"/>
  <c r="EX83" i="5" s="1"/>
  <c r="EX85" i="5" s="1"/>
  <c r="FF75" i="5"/>
  <c r="FF70" i="5"/>
  <c r="FF83" i="5" s="1"/>
  <c r="FF85" i="5" s="1"/>
  <c r="FN75" i="5"/>
  <c r="FN70" i="5"/>
  <c r="FV75" i="5"/>
  <c r="FV70" i="5"/>
  <c r="GD75" i="5"/>
  <c r="GD70" i="5"/>
  <c r="GD83" i="5" s="1"/>
  <c r="GD85" i="5" s="1"/>
  <c r="GL75" i="5"/>
  <c r="GL70" i="5"/>
  <c r="GT75" i="5"/>
  <c r="GT70" i="5"/>
  <c r="GT83" i="5" s="1"/>
  <c r="GT85" i="5" s="1"/>
  <c r="HB75" i="5"/>
  <c r="HB70" i="5"/>
  <c r="HJ75" i="5"/>
  <c r="HJ70" i="5"/>
  <c r="HJ83" i="5" s="1"/>
  <c r="HJ85" i="5" s="1"/>
  <c r="HR75" i="5"/>
  <c r="HR70" i="5"/>
  <c r="HR83" i="5" s="1"/>
  <c r="HR85" i="5" s="1"/>
  <c r="K61" i="5"/>
  <c r="K64" i="5" s="1"/>
  <c r="CH61" i="5"/>
  <c r="CH64" i="5" s="1"/>
  <c r="CP61" i="5"/>
  <c r="CP64" i="5" s="1"/>
  <c r="CX61" i="5"/>
  <c r="CX64" i="5" s="1"/>
  <c r="DF61" i="5"/>
  <c r="DF64" i="5" s="1"/>
  <c r="DN61" i="5"/>
  <c r="DN64" i="5" s="1"/>
  <c r="DV61" i="5"/>
  <c r="DV64" i="5" s="1"/>
  <c r="HN61" i="5"/>
  <c r="HN64" i="5" s="1"/>
  <c r="HV61" i="5"/>
  <c r="HV64" i="5" s="1"/>
  <c r="CU59" i="5"/>
  <c r="DK59" i="5"/>
  <c r="HK59" i="5"/>
  <c r="CS61" i="5"/>
  <c r="CS64" i="5" s="1"/>
  <c r="DI61" i="5"/>
  <c r="DI64" i="5" s="1"/>
  <c r="DY61" i="5"/>
  <c r="DY64" i="5" s="1"/>
  <c r="EO61" i="5"/>
  <c r="EO64" i="5" s="1"/>
  <c r="FE61" i="5"/>
  <c r="FE64" i="5" s="1"/>
  <c r="FU61" i="5"/>
  <c r="FU64" i="5" s="1"/>
  <c r="GK61" i="5"/>
  <c r="GK64" i="5" s="1"/>
  <c r="HA61" i="5"/>
  <c r="HA64" i="5" s="1"/>
  <c r="HQ61" i="5"/>
  <c r="HQ64" i="5" s="1"/>
  <c r="S83" i="5"/>
  <c r="S85" i="5" s="1"/>
  <c r="CE83" i="5"/>
  <c r="CE85" i="5" s="1"/>
  <c r="D61" i="5"/>
  <c r="D64" i="5" s="1"/>
  <c r="D59" i="5"/>
  <c r="L61" i="5"/>
  <c r="L64" i="5" s="1"/>
  <c r="L59" i="5"/>
  <c r="AD61" i="5"/>
  <c r="AD64" i="5" s="1"/>
  <c r="AL61" i="5"/>
  <c r="AL64" i="5" s="1"/>
  <c r="AT61" i="5"/>
  <c r="AT64" i="5" s="1"/>
  <c r="BB61" i="5"/>
  <c r="BB64" i="5" s="1"/>
  <c r="BJ61" i="5"/>
  <c r="BJ64" i="5" s="1"/>
  <c r="BR61" i="5"/>
  <c r="BR64" i="5" s="1"/>
  <c r="BZ61" i="5"/>
  <c r="BZ64" i="5" s="1"/>
  <c r="CI61" i="5"/>
  <c r="CI64" i="5" s="1"/>
  <c r="CI59" i="5"/>
  <c r="CQ61" i="5"/>
  <c r="CQ64" i="5" s="1"/>
  <c r="CQ59" i="5"/>
  <c r="CY61" i="5"/>
  <c r="CY64" i="5" s="1"/>
  <c r="CY59" i="5"/>
  <c r="DG61" i="5"/>
  <c r="DG64" i="5" s="1"/>
  <c r="DG59" i="5"/>
  <c r="DO61" i="5"/>
  <c r="DO64" i="5" s="1"/>
  <c r="DO59" i="5"/>
  <c r="DW61" i="5"/>
  <c r="DW64" i="5" s="1"/>
  <c r="DW59" i="5"/>
  <c r="FO61" i="5"/>
  <c r="FO64" i="5" s="1"/>
  <c r="FW61" i="5"/>
  <c r="FW64" i="5" s="1"/>
  <c r="HO61" i="5"/>
  <c r="HO64" i="5" s="1"/>
  <c r="HO59" i="5"/>
  <c r="HW61" i="5"/>
  <c r="HW64" i="5" s="1"/>
  <c r="HW59" i="5"/>
  <c r="EP59" i="5"/>
  <c r="FF59" i="5"/>
  <c r="IA59" i="5"/>
  <c r="BW83" i="5"/>
  <c r="BW85" i="5" s="1"/>
  <c r="EJ65" i="5"/>
  <c r="EJ83" i="5" s="1"/>
  <c r="EJ85" i="5" s="1"/>
  <c r="HQ83" i="5"/>
  <c r="HQ85" i="5" s="1"/>
  <c r="T59" i="5"/>
  <c r="AB59" i="5"/>
  <c r="AJ59" i="5"/>
  <c r="AR59" i="5"/>
  <c r="AZ59" i="5"/>
  <c r="BH59" i="5"/>
  <c r="BP59" i="5"/>
  <c r="BX59" i="5"/>
  <c r="CF59" i="5"/>
  <c r="ER59" i="5"/>
  <c r="EZ59" i="5"/>
  <c r="FH59" i="5"/>
  <c r="FP59" i="5"/>
  <c r="FX59" i="5"/>
  <c r="GF59" i="5"/>
  <c r="GN59" i="5"/>
  <c r="GV59" i="5"/>
  <c r="HD59" i="5"/>
  <c r="AG83" i="5"/>
  <c r="AG85" i="5" s="1"/>
  <c r="CC83" i="5"/>
  <c r="CC85" i="5" s="1"/>
  <c r="DQ83" i="5"/>
  <c r="DQ85" i="5" s="1"/>
  <c r="DY83" i="5"/>
  <c r="DY85" i="5" s="1"/>
  <c r="EG83" i="5"/>
  <c r="EG85" i="5" s="1"/>
  <c r="FR83" i="5"/>
  <c r="FR85" i="5" s="1"/>
  <c r="GS83" i="5"/>
  <c r="GS85" i="5" s="1"/>
  <c r="HB83" i="5"/>
  <c r="HB85" i="5" s="1"/>
  <c r="S70" i="5"/>
  <c r="H75" i="5"/>
  <c r="H70" i="5"/>
  <c r="H83" i="5" s="1"/>
  <c r="H85" i="5" s="1"/>
  <c r="P75" i="5"/>
  <c r="P70" i="5"/>
  <c r="X75" i="5"/>
  <c r="X70" i="5"/>
  <c r="X83" i="5" s="1"/>
  <c r="X85" i="5" s="1"/>
  <c r="AF75" i="5"/>
  <c r="AF70" i="5"/>
  <c r="EJ52" i="5"/>
  <c r="HL52" i="5"/>
  <c r="AH83" i="5"/>
  <c r="AH85" i="5" s="1"/>
  <c r="AP83" i="5"/>
  <c r="AP85" i="5" s="1"/>
  <c r="BN83" i="5"/>
  <c r="BN85" i="5" s="1"/>
  <c r="CD83" i="5"/>
  <c r="CD85" i="5" s="1"/>
  <c r="CT83" i="5"/>
  <c r="CT85" i="5" s="1"/>
  <c r="DZ83" i="5"/>
  <c r="DZ85" i="5" s="1"/>
  <c r="GK83" i="5"/>
  <c r="GK85" i="5" s="1"/>
  <c r="W59" i="5"/>
  <c r="AE59" i="5"/>
  <c r="AM59" i="5"/>
  <c r="AU59" i="5"/>
  <c r="BC59" i="5"/>
  <c r="BK59" i="5"/>
  <c r="BS59" i="5"/>
  <c r="CA59" i="5"/>
  <c r="EE59" i="5"/>
  <c r="GI59" i="5"/>
  <c r="GQ59" i="5"/>
  <c r="GY59" i="5"/>
  <c r="EM52" i="5"/>
  <c r="HG52" i="5"/>
  <c r="CO83" i="5"/>
  <c r="CO85" i="5" s="1"/>
  <c r="FV83" i="5"/>
  <c r="FV85" i="5" s="1"/>
  <c r="AI70" i="5"/>
  <c r="AI83" i="5" s="1"/>
  <c r="AI85" i="5" s="1"/>
  <c r="K81" i="5"/>
  <c r="S81" i="5"/>
  <c r="AA81" i="5"/>
  <c r="CC81" i="5"/>
  <c r="DB81" i="5"/>
  <c r="EW81" i="5"/>
  <c r="FM81" i="5"/>
  <c r="AN70" i="5"/>
  <c r="E76" i="5"/>
  <c r="E83" i="5" s="1"/>
  <c r="E85" i="5" s="1"/>
  <c r="M76" i="5"/>
  <c r="U76" i="5"/>
  <c r="U83" i="5" s="1"/>
  <c r="U85" i="5" s="1"/>
  <c r="AC76" i="5"/>
  <c r="BA76" i="5"/>
  <c r="CO76" i="5"/>
  <c r="CW76" i="5"/>
  <c r="CW83" i="5" s="1"/>
  <c r="CW85" i="5" s="1"/>
  <c r="DE76" i="5"/>
  <c r="DM76" i="5"/>
  <c r="DM83" i="5" s="1"/>
  <c r="DM85" i="5" s="1"/>
  <c r="DU76" i="5"/>
  <c r="DU83" i="5" s="1"/>
  <c r="DU85" i="5" s="1"/>
  <c r="EC76" i="5"/>
  <c r="EK76" i="5"/>
  <c r="ES76" i="5"/>
  <c r="ES83" i="5" s="1"/>
  <c r="ES85" i="5" s="1"/>
  <c r="FA76" i="5"/>
  <c r="FI76" i="5"/>
  <c r="FQ76" i="5"/>
  <c r="FQ83" i="5" s="1"/>
  <c r="FQ85" i="5" s="1"/>
  <c r="DR81" i="5"/>
  <c r="EH81" i="5"/>
  <c r="F76" i="5"/>
  <c r="F83" i="5" s="1"/>
  <c r="F85" i="5" s="1"/>
  <c r="AL76" i="5"/>
  <c r="AT76" i="5"/>
  <c r="AT83" i="5" s="1"/>
  <c r="AT85" i="5" s="1"/>
  <c r="EL76" i="5"/>
  <c r="ET76" i="5"/>
  <c r="FB76" i="5"/>
  <c r="FB83" i="5" s="1"/>
  <c r="FB85" i="5" s="1"/>
  <c r="FJ76" i="5"/>
  <c r="FJ83" i="5" s="1"/>
  <c r="FJ85" i="5" s="1"/>
  <c r="FR76" i="5"/>
  <c r="CE81" i="5"/>
  <c r="EY81" i="5"/>
  <c r="FO81" i="5"/>
  <c r="HZ70" i="5"/>
  <c r="HZ83" i="5" s="1"/>
  <c r="HZ85" i="5" s="1"/>
  <c r="BC76" i="5"/>
  <c r="BC83" i="5" s="1"/>
  <c r="BC85" i="5" s="1"/>
  <c r="BU81" i="5"/>
  <c r="CT81" i="5"/>
  <c r="P76" i="5"/>
  <c r="X76" i="5"/>
  <c r="AF76" i="5"/>
  <c r="AN76" i="5"/>
  <c r="CR76" i="5"/>
  <c r="CR83" i="5" s="1"/>
  <c r="CR85" i="5" s="1"/>
  <c r="CZ76" i="5"/>
  <c r="CZ83" i="5" s="1"/>
  <c r="CZ85" i="5" s="1"/>
  <c r="DH76" i="5"/>
  <c r="DH83" i="5" s="1"/>
  <c r="DH85" i="5" s="1"/>
  <c r="DP76" i="5"/>
  <c r="DP83" i="5" s="1"/>
  <c r="DP85" i="5" s="1"/>
  <c r="DX76" i="5"/>
  <c r="DX83" i="5" s="1"/>
  <c r="DX85" i="5" s="1"/>
  <c r="EF76" i="5"/>
  <c r="EO81" i="5"/>
  <c r="FE81" i="5"/>
  <c r="D105" i="5"/>
  <c r="D107" i="5" s="1"/>
  <c r="L105" i="5"/>
  <c r="L107" i="5" s="1"/>
  <c r="T105" i="5"/>
  <c r="T107" i="5" s="1"/>
  <c r="AB105" i="5"/>
  <c r="AB107" i="5" s="1"/>
  <c r="AJ105" i="5"/>
  <c r="AJ107" i="5" s="1"/>
  <c r="AR105" i="5"/>
  <c r="AR107" i="5" s="1"/>
  <c r="AZ105" i="5"/>
  <c r="AZ107" i="5" s="1"/>
  <c r="BH105" i="5"/>
  <c r="BH107" i="5" s="1"/>
  <c r="BP105" i="5"/>
  <c r="BP107" i="5" s="1"/>
  <c r="BX105" i="5"/>
  <c r="BX107" i="5" s="1"/>
  <c r="CF105" i="5"/>
  <c r="CF107" i="5" s="1"/>
  <c r="CN105" i="5"/>
  <c r="CN107" i="5" s="1"/>
  <c r="CV105" i="5"/>
  <c r="CV107" i="5" s="1"/>
  <c r="DD105" i="5"/>
  <c r="DD107" i="5" s="1"/>
  <c r="DL105" i="5"/>
  <c r="DL107" i="5" s="1"/>
  <c r="DT105" i="5"/>
  <c r="DT107" i="5" s="1"/>
  <c r="EB105" i="5"/>
  <c r="EB107" i="5" s="1"/>
  <c r="EJ105" i="5"/>
  <c r="EJ107" i="5" s="1"/>
  <c r="ER105" i="5"/>
  <c r="ER107" i="5" s="1"/>
  <c r="EZ105" i="5"/>
  <c r="EZ107" i="5" s="1"/>
  <c r="FH105" i="5"/>
  <c r="FH107" i="5" s="1"/>
  <c r="FP105" i="5"/>
  <c r="FP107" i="5" s="1"/>
  <c r="FX105" i="5"/>
  <c r="FX107" i="5" s="1"/>
  <c r="GF105" i="5"/>
  <c r="GF107" i="5" s="1"/>
  <c r="GN105" i="5"/>
  <c r="GN107" i="5" s="1"/>
  <c r="GV105" i="5"/>
  <c r="GV107" i="5" s="1"/>
  <c r="HD105" i="5"/>
  <c r="HD107" i="5" s="1"/>
  <c r="HL105" i="5"/>
  <c r="HL107" i="5" s="1"/>
  <c r="HT105" i="5"/>
  <c r="HT107" i="5" s="1"/>
  <c r="IB105" i="5"/>
  <c r="IB107" i="5" s="1"/>
  <c r="AG76" i="5"/>
  <c r="AO76" i="5"/>
  <c r="AO83" i="5" s="1"/>
  <c r="AO85" i="5" s="1"/>
  <c r="AW76" i="5"/>
  <c r="AW83" i="5" s="1"/>
  <c r="AW85" i="5" s="1"/>
  <c r="BE76" i="5"/>
  <c r="BM76" i="5"/>
  <c r="BM83" i="5" s="1"/>
  <c r="BM85" i="5" s="1"/>
  <c r="CK76" i="5"/>
  <c r="CK83" i="5" s="1"/>
  <c r="BW81" i="5"/>
  <c r="DJ81" i="5"/>
  <c r="DZ81" i="5"/>
  <c r="AX76" i="5"/>
  <c r="EQ81" i="5"/>
  <c r="FG81" i="5"/>
  <c r="F105" i="5"/>
  <c r="F107" i="5" s="1"/>
  <c r="N105" i="5"/>
  <c r="N107" i="5" s="1"/>
  <c r="V105" i="5"/>
  <c r="V107" i="5" s="1"/>
  <c r="AD105" i="5"/>
  <c r="AD107" i="5" s="1"/>
  <c r="AL105" i="5"/>
  <c r="AL107" i="5" s="1"/>
  <c r="AT105" i="5"/>
  <c r="AT107" i="5" s="1"/>
  <c r="BB105" i="5"/>
  <c r="BB107" i="5" s="1"/>
  <c r="BJ105" i="5"/>
  <c r="BJ107" i="5" s="1"/>
  <c r="BR105" i="5"/>
  <c r="BR107" i="5" s="1"/>
  <c r="BZ105" i="5"/>
  <c r="BZ107" i="5" s="1"/>
  <c r="CH105" i="5"/>
  <c r="CH107" i="5" s="1"/>
  <c r="CP105" i="5"/>
  <c r="CP107" i="5" s="1"/>
  <c r="CX105" i="5"/>
  <c r="CX107" i="5" s="1"/>
  <c r="DF105" i="5"/>
  <c r="DF107" i="5" s="1"/>
  <c r="DN105" i="5"/>
  <c r="DN107" i="5" s="1"/>
  <c r="DV105" i="5"/>
  <c r="DV107" i="5" s="1"/>
  <c r="ED105" i="5"/>
  <c r="ED107" i="5" s="1"/>
  <c r="EL105" i="5"/>
  <c r="EL107" i="5" s="1"/>
  <c r="ET105" i="5"/>
  <c r="ET107" i="5" s="1"/>
  <c r="FB105" i="5"/>
  <c r="FB107" i="5" s="1"/>
  <c r="FJ105" i="5"/>
  <c r="FJ107" i="5" s="1"/>
  <c r="FR105" i="5"/>
  <c r="FR107" i="5" s="1"/>
  <c r="FZ105" i="5"/>
  <c r="FZ107" i="5" s="1"/>
  <c r="GH105" i="5"/>
  <c r="GH107" i="5" s="1"/>
  <c r="GP105" i="5"/>
  <c r="GP107" i="5" s="1"/>
  <c r="GX105" i="5"/>
  <c r="GX107" i="5" s="1"/>
  <c r="HF105" i="5"/>
  <c r="HF107" i="5" s="1"/>
  <c r="HN105" i="5"/>
  <c r="HN107" i="5" s="1"/>
  <c r="HV105" i="5"/>
  <c r="HV107" i="5" s="1"/>
  <c r="BO76" i="5"/>
  <c r="BO83" i="5" s="1"/>
  <c r="BO85" i="5" s="1"/>
  <c r="Z127" i="5"/>
  <c r="Z130" i="5" s="1"/>
  <c r="AH127" i="5"/>
  <c r="AH130" i="5" s="1"/>
  <c r="AP127" i="5"/>
  <c r="AP130" i="5" s="1"/>
  <c r="AX127" i="5"/>
  <c r="AX130" i="5" s="1"/>
  <c r="BF127" i="5"/>
  <c r="BF130" i="5" s="1"/>
  <c r="BN127" i="5"/>
  <c r="BN130" i="5" s="1"/>
  <c r="BV127" i="5"/>
  <c r="BV130" i="5" s="1"/>
  <c r="CD127" i="5"/>
  <c r="CD130" i="5" s="1"/>
  <c r="CL127" i="5"/>
  <c r="CL130" i="5" s="1"/>
  <c r="CT127" i="5"/>
  <c r="CT130" i="5" s="1"/>
  <c r="DB127" i="5"/>
  <c r="DB130" i="5" s="1"/>
  <c r="DJ127" i="5"/>
  <c r="DJ130" i="5" s="1"/>
  <c r="DR127" i="5"/>
  <c r="DR130" i="5" s="1"/>
  <c r="DZ127" i="5"/>
  <c r="DZ130" i="5" s="1"/>
  <c r="EH127" i="5"/>
  <c r="EH130" i="5" s="1"/>
  <c r="EP127" i="5"/>
  <c r="EP130" i="5" s="1"/>
  <c r="EX127" i="5"/>
  <c r="EX130" i="5" s="1"/>
  <c r="FF127" i="5"/>
  <c r="FF130" i="5" s="1"/>
  <c r="FN127" i="5"/>
  <c r="FN130" i="5" s="1"/>
  <c r="FV127" i="5"/>
  <c r="FV130" i="5" s="1"/>
  <c r="GD127" i="5"/>
  <c r="GD130" i="5" s="1"/>
  <c r="GL127" i="5"/>
  <c r="GL130" i="5" s="1"/>
  <c r="GT127" i="5"/>
  <c r="GT130" i="5" s="1"/>
  <c r="HB127" i="5"/>
  <c r="HB130" i="5" s="1"/>
  <c r="HJ127" i="5"/>
  <c r="HJ130" i="5" s="1"/>
  <c r="HR127" i="5"/>
  <c r="HR130" i="5" s="1"/>
  <c r="HZ127" i="5"/>
  <c r="HZ130" i="5" s="1"/>
  <c r="AA127" i="5"/>
  <c r="AA130" i="5" s="1"/>
  <c r="AI127" i="5"/>
  <c r="AI130" i="5" s="1"/>
  <c r="AQ127" i="5"/>
  <c r="AQ130" i="5" s="1"/>
  <c r="AY127" i="5"/>
  <c r="AY130" i="5" s="1"/>
  <c r="BG127" i="5"/>
  <c r="BG130" i="5" s="1"/>
  <c r="BO127" i="5"/>
  <c r="BO130" i="5" s="1"/>
  <c r="BW127" i="5"/>
  <c r="BW130" i="5" s="1"/>
  <c r="CE127" i="5"/>
  <c r="CE130" i="5" s="1"/>
  <c r="CM127" i="5"/>
  <c r="CM130" i="5" s="1"/>
  <c r="CU127" i="5"/>
  <c r="CU130" i="5" s="1"/>
  <c r="DC127" i="5"/>
  <c r="DC130" i="5" s="1"/>
  <c r="DK127" i="5"/>
  <c r="DK130" i="5" s="1"/>
  <c r="DS127" i="5"/>
  <c r="DS130" i="5" s="1"/>
  <c r="EA127" i="5"/>
  <c r="EA130" i="5" s="1"/>
  <c r="EI127" i="5"/>
  <c r="EI130" i="5" s="1"/>
  <c r="EQ127" i="5"/>
  <c r="EQ130" i="5" s="1"/>
  <c r="EY127" i="5"/>
  <c r="EY130" i="5" s="1"/>
  <c r="FG127" i="5"/>
  <c r="FG130" i="5" s="1"/>
  <c r="FO127" i="5"/>
  <c r="FO130" i="5" s="1"/>
  <c r="FW127" i="5"/>
  <c r="FW130" i="5" s="1"/>
  <c r="GE127" i="5"/>
  <c r="GE130" i="5" s="1"/>
  <c r="GM127" i="5"/>
  <c r="GM130" i="5" s="1"/>
  <c r="GU127" i="5"/>
  <c r="GU130" i="5" s="1"/>
  <c r="HC127" i="5"/>
  <c r="HC130" i="5" s="1"/>
  <c r="HK127" i="5"/>
  <c r="HK130" i="5" s="1"/>
  <c r="HS127" i="5"/>
  <c r="HS130" i="5" s="1"/>
  <c r="IA127" i="5"/>
  <c r="IA130" i="5" s="1"/>
  <c r="AB127" i="5"/>
  <c r="AB130" i="5" s="1"/>
  <c r="AJ127" i="5"/>
  <c r="AJ130" i="5" s="1"/>
  <c r="AR127" i="5"/>
  <c r="AR130" i="5" s="1"/>
  <c r="AZ127" i="5"/>
  <c r="AZ130" i="5" s="1"/>
  <c r="BH127" i="5"/>
  <c r="BH130" i="5" s="1"/>
  <c r="BP127" i="5"/>
  <c r="BP130" i="5" s="1"/>
  <c r="BX127" i="5"/>
  <c r="BX130" i="5" s="1"/>
  <c r="CF127" i="5"/>
  <c r="CF130" i="5" s="1"/>
  <c r="CN127" i="5"/>
  <c r="CN130" i="5" s="1"/>
  <c r="CV127" i="5"/>
  <c r="CV130" i="5" s="1"/>
  <c r="DD127" i="5"/>
  <c r="DD130" i="5" s="1"/>
  <c r="DL127" i="5"/>
  <c r="DL130" i="5" s="1"/>
  <c r="DT127" i="5"/>
  <c r="DT130" i="5" s="1"/>
  <c r="EB127" i="5"/>
  <c r="EB130" i="5" s="1"/>
  <c r="EJ127" i="5"/>
  <c r="EJ130" i="5" s="1"/>
  <c r="ER127" i="5"/>
  <c r="ER130" i="5" s="1"/>
  <c r="EZ127" i="5"/>
  <c r="EZ130" i="5" s="1"/>
  <c r="FH127" i="5"/>
  <c r="FH130" i="5" s="1"/>
  <c r="FP127" i="5"/>
  <c r="FP130" i="5" s="1"/>
  <c r="FX127" i="5"/>
  <c r="FX130" i="5" s="1"/>
  <c r="GF127" i="5"/>
  <c r="GF130" i="5" s="1"/>
  <c r="GN127" i="5"/>
  <c r="GN130" i="5" s="1"/>
  <c r="GV127" i="5"/>
  <c r="GV130" i="5" s="1"/>
  <c r="HD127" i="5"/>
  <c r="HD130" i="5" s="1"/>
  <c r="HL127" i="5"/>
  <c r="HL130" i="5" s="1"/>
  <c r="HT127" i="5"/>
  <c r="HT130" i="5" s="1"/>
  <c r="IB127" i="5"/>
  <c r="IB130" i="5" s="1"/>
  <c r="AC127" i="5"/>
  <c r="AC130" i="5" s="1"/>
  <c r="AK127" i="5"/>
  <c r="AK130" i="5" s="1"/>
  <c r="AS127" i="5"/>
  <c r="AS130" i="5" s="1"/>
  <c r="BA127" i="5"/>
  <c r="BA130" i="5" s="1"/>
  <c r="BI127" i="5"/>
  <c r="BI130" i="5" s="1"/>
  <c r="BQ127" i="5"/>
  <c r="BQ130" i="5" s="1"/>
  <c r="BY127" i="5"/>
  <c r="BY130" i="5" s="1"/>
  <c r="CG127" i="5"/>
  <c r="CG130" i="5" s="1"/>
  <c r="CO127" i="5"/>
  <c r="CO130" i="5" s="1"/>
  <c r="CW127" i="5"/>
  <c r="CW130" i="5" s="1"/>
  <c r="DE127" i="5"/>
  <c r="DE130" i="5" s="1"/>
  <c r="DM127" i="5"/>
  <c r="DM130" i="5" s="1"/>
  <c r="DU127" i="5"/>
  <c r="DU130" i="5" s="1"/>
  <c r="EC127" i="5"/>
  <c r="EC130" i="5" s="1"/>
  <c r="EK127" i="5"/>
  <c r="EK130" i="5" s="1"/>
  <c r="ES127" i="5"/>
  <c r="ES130" i="5" s="1"/>
  <c r="FA127" i="5"/>
  <c r="FA130" i="5" s="1"/>
  <c r="FI127" i="5"/>
  <c r="FI130" i="5" s="1"/>
  <c r="FQ127" i="5"/>
  <c r="FQ130" i="5" s="1"/>
  <c r="FY127" i="5"/>
  <c r="FY130" i="5" s="1"/>
  <c r="GG127" i="5"/>
  <c r="GG130" i="5" s="1"/>
  <c r="GO127" i="5"/>
  <c r="GO130" i="5" s="1"/>
  <c r="GW127" i="5"/>
  <c r="GW130" i="5" s="1"/>
  <c r="HE127" i="5"/>
  <c r="HE130" i="5" s="1"/>
  <c r="HM127" i="5"/>
  <c r="HM130" i="5" s="1"/>
  <c r="HU127" i="5"/>
  <c r="HU130" i="5" s="1"/>
  <c r="FE46" i="5" l="1"/>
  <c r="DE83" i="5"/>
  <c r="DE85" i="5" s="1"/>
  <c r="AN83" i="5"/>
  <c r="AN85" i="5" s="1"/>
  <c r="GQ26" i="5"/>
  <c r="EQ46" i="5"/>
  <c r="AJ26" i="5"/>
  <c r="FU131" i="5"/>
  <c r="FL131" i="5"/>
  <c r="BO26" i="5"/>
  <c r="EB46" i="5"/>
  <c r="HN46" i="5"/>
  <c r="N83" i="5"/>
  <c r="N85" i="5" s="1"/>
  <c r="DI83" i="5"/>
  <c r="DI85" i="5" s="1"/>
  <c r="FS11" i="5"/>
  <c r="AV131" i="5"/>
  <c r="BE83" i="5"/>
  <c r="BE85" i="5" s="1"/>
  <c r="ET83" i="5"/>
  <c r="ET85" i="5" s="1"/>
  <c r="FI83" i="5"/>
  <c r="FI85" i="5" s="1"/>
  <c r="EC83" i="5"/>
  <c r="EC85" i="5" s="1"/>
  <c r="AF83" i="5"/>
  <c r="AF85" i="5" s="1"/>
  <c r="P83" i="5"/>
  <c r="P85" i="5" s="1"/>
  <c r="AX83" i="5"/>
  <c r="AX85" i="5" s="1"/>
  <c r="GM46" i="5"/>
  <c r="DT131" i="5"/>
  <c r="ER11" i="5"/>
  <c r="EP46" i="5"/>
  <c r="AF26" i="5"/>
  <c r="FM131" i="5"/>
  <c r="BP26" i="5"/>
  <c r="BO46" i="5"/>
  <c r="AQ46" i="5"/>
  <c r="CN46" i="5"/>
  <c r="BF46" i="5"/>
  <c r="CD46" i="5"/>
  <c r="CD131" i="5" s="1"/>
  <c r="FZ46" i="5"/>
  <c r="FZ131" i="5" s="1"/>
  <c r="CU46" i="5"/>
  <c r="CU131" i="5" s="1"/>
  <c r="DX46" i="5"/>
  <c r="ER26" i="5"/>
  <c r="GW131" i="5"/>
  <c r="HE131" i="5"/>
  <c r="W131" i="5"/>
  <c r="DP11" i="5"/>
  <c r="BE46" i="5"/>
  <c r="AE46" i="5"/>
  <c r="AE131" i="5" s="1"/>
  <c r="AE11" i="5"/>
  <c r="FW11" i="5"/>
  <c r="DS131" i="5"/>
  <c r="HY46" i="5"/>
  <c r="HY131" i="5" s="1"/>
  <c r="Q46" i="5"/>
  <c r="DQ46" i="5"/>
  <c r="FX46" i="5"/>
  <c r="DZ131" i="5"/>
  <c r="DY46" i="5"/>
  <c r="HG26" i="5"/>
  <c r="CB131" i="5"/>
  <c r="V83" i="5"/>
  <c r="V85" i="5" s="1"/>
  <c r="BQ83" i="5"/>
  <c r="BQ85" i="5" s="1"/>
  <c r="EL83" i="5"/>
  <c r="EL85" i="5" s="1"/>
  <c r="FA83" i="5"/>
  <c r="FA85" i="5" s="1"/>
  <c r="M83" i="5"/>
  <c r="M85" i="5" s="1"/>
  <c r="BH46" i="5"/>
  <c r="DD11" i="5"/>
  <c r="BG131" i="5"/>
  <c r="AI11" i="5"/>
  <c r="HL46" i="5"/>
  <c r="GL46" i="5"/>
  <c r="FN46" i="5"/>
  <c r="DP46" i="5"/>
  <c r="DP131" i="5" s="1"/>
  <c r="AP46" i="5"/>
  <c r="GS131" i="5"/>
  <c r="GZ11" i="5"/>
  <c r="HG11" i="5"/>
  <c r="X46" i="5"/>
  <c r="DB46" i="5"/>
  <c r="BU131" i="5"/>
  <c r="HM46" i="5"/>
  <c r="HM131" i="5" s="1"/>
  <c r="AC131" i="5"/>
  <c r="HN83" i="5"/>
  <c r="HN85" i="5" s="1"/>
  <c r="GX83" i="5"/>
  <c r="GX85" i="5" s="1"/>
  <c r="BR83" i="5"/>
  <c r="BR85" i="5" s="1"/>
  <c r="FY83" i="5"/>
  <c r="FY85" i="5" s="1"/>
  <c r="EO83" i="5"/>
  <c r="EO85" i="5" s="1"/>
  <c r="DA131" i="5"/>
  <c r="AM46" i="5"/>
  <c r="AM131" i="5" s="1"/>
  <c r="HP46" i="5"/>
  <c r="HP131" i="5" s="1"/>
  <c r="FT11" i="5"/>
  <c r="GJ11" i="5"/>
  <c r="GY131" i="5"/>
  <c r="GB46" i="5"/>
  <c r="GB131" i="5" s="1"/>
  <c r="GB26" i="5"/>
  <c r="EG46" i="5"/>
  <c r="EG131" i="5" s="1"/>
  <c r="DI46" i="5"/>
  <c r="DI131" i="5" s="1"/>
  <c r="S46" i="4"/>
  <c r="H171" i="4"/>
  <c r="H189" i="4" s="1"/>
  <c r="H207" i="4" s="1"/>
  <c r="H225" i="4" s="1"/>
  <c r="Q170" i="4"/>
  <c r="Q188" i="4" s="1"/>
  <c r="Q206" i="4" s="1"/>
  <c r="Q224" i="4" s="1"/>
  <c r="N171" i="4"/>
  <c r="N189" i="4" s="1"/>
  <c r="N207" i="4" s="1"/>
  <c r="N225" i="4" s="1"/>
  <c r="G170" i="4"/>
  <c r="G188" i="4" s="1"/>
  <c r="G206" i="4" s="1"/>
  <c r="G224" i="4" s="1"/>
  <c r="K170" i="4"/>
  <c r="K188" i="4" s="1"/>
  <c r="K206" i="4" s="1"/>
  <c r="K224" i="4" s="1"/>
  <c r="I170" i="4"/>
  <c r="I188" i="4" s="1"/>
  <c r="I206" i="4" s="1"/>
  <c r="I224" i="4" s="1"/>
  <c r="H218" i="4"/>
  <c r="M217" i="4"/>
  <c r="U219" i="4"/>
  <c r="U12" i="4"/>
  <c r="T30" i="3" s="1"/>
  <c r="K219" i="4"/>
  <c r="K12" i="4"/>
  <c r="J30" i="3" s="1"/>
  <c r="O219" i="4"/>
  <c r="O12" i="4"/>
  <c r="N30" i="3" s="1"/>
  <c r="G217" i="4"/>
  <c r="M219" i="4"/>
  <c r="M12" i="4"/>
  <c r="L30" i="3" s="1"/>
  <c r="T218" i="4"/>
  <c r="N218" i="4"/>
  <c r="E219" i="4"/>
  <c r="E12" i="4"/>
  <c r="D30" i="3" s="1"/>
  <c r="S200" i="4"/>
  <c r="S7" i="4" s="1"/>
  <c r="R7" i="3" s="1"/>
  <c r="R171" i="4"/>
  <c r="R189" i="4" s="1"/>
  <c r="R207" i="4" s="1"/>
  <c r="R225" i="4" s="1"/>
  <c r="F171" i="4"/>
  <c r="F189" i="4" s="1"/>
  <c r="F207" i="4" s="1"/>
  <c r="F225" i="4" s="1"/>
  <c r="F163" i="4"/>
  <c r="F181" i="4" s="1"/>
  <c r="F199" i="4" s="1"/>
  <c r="F6" i="4" s="1"/>
  <c r="E6" i="3" s="1"/>
  <c r="K164" i="4"/>
  <c r="K182" i="4" s="1"/>
  <c r="K200" i="4" s="1"/>
  <c r="K7" i="4" s="1"/>
  <c r="J7" i="3" s="1"/>
  <c r="J200" i="4"/>
  <c r="J7" i="4" s="1"/>
  <c r="I7" i="3" s="1"/>
  <c r="H199" i="4"/>
  <c r="H6" i="4" s="1"/>
  <c r="G6" i="3" s="1"/>
  <c r="P165" i="4"/>
  <c r="P183" i="4" s="1"/>
  <c r="P201" i="4" s="1"/>
  <c r="I200" i="4"/>
  <c r="I7" i="4" s="1"/>
  <c r="H7" i="3" s="1"/>
  <c r="U200" i="4"/>
  <c r="U7" i="4" s="1"/>
  <c r="T7" i="3" s="1"/>
  <c r="F165" i="4"/>
  <c r="F183" i="4" s="1"/>
  <c r="F201" i="4" s="1"/>
  <c r="J199" i="4"/>
  <c r="J6" i="4" s="1"/>
  <c r="I6" i="3" s="1"/>
  <c r="P199" i="4"/>
  <c r="P6" i="4" s="1"/>
  <c r="O6" i="3" s="1"/>
  <c r="I217" i="4"/>
  <c r="J165" i="4"/>
  <c r="J183" i="4" s="1"/>
  <c r="J201" i="4" s="1"/>
  <c r="Q200" i="4"/>
  <c r="Q7" i="4" s="1"/>
  <c r="P7" i="3" s="1"/>
  <c r="L218" i="4"/>
  <c r="U217" i="4"/>
  <c r="S219" i="4"/>
  <c r="S12" i="4"/>
  <c r="R30" i="3" s="1"/>
  <c r="O217" i="4"/>
  <c r="P218" i="4"/>
  <c r="E218" i="4"/>
  <c r="E7" i="4"/>
  <c r="D7" i="3" s="1"/>
  <c r="Q217" i="4"/>
  <c r="V218" i="4"/>
  <c r="Q165" i="4"/>
  <c r="Q183" i="4" s="1"/>
  <c r="Q201" i="4" s="1"/>
  <c r="L163" i="4"/>
  <c r="L181" i="4" s="1"/>
  <c r="L199" i="4" s="1"/>
  <c r="L6" i="4" s="1"/>
  <c r="K6" i="3" s="1"/>
  <c r="T163" i="4"/>
  <c r="T181" i="4" s="1"/>
  <c r="T199" i="4" s="1"/>
  <c r="T6" i="4" s="1"/>
  <c r="S6" i="3" s="1"/>
  <c r="S163" i="4"/>
  <c r="S181" i="4" s="1"/>
  <c r="S199" i="4" s="1"/>
  <c r="O200" i="4"/>
  <c r="O7" i="4" s="1"/>
  <c r="N7" i="3" s="1"/>
  <c r="F218" i="4"/>
  <c r="R200" i="4"/>
  <c r="R7" i="4" s="1"/>
  <c r="Q7" i="3" s="1"/>
  <c r="N165" i="4"/>
  <c r="N183" i="4" s="1"/>
  <c r="N201" i="4" s="1"/>
  <c r="V171" i="4"/>
  <c r="V189" i="4" s="1"/>
  <c r="V207" i="4" s="1"/>
  <c r="V225" i="4" s="1"/>
  <c r="S170" i="4"/>
  <c r="S188" i="4" s="1"/>
  <c r="S206" i="4" s="1"/>
  <c r="S224" i="4" s="1"/>
  <c r="P171" i="4"/>
  <c r="P189" i="4" s="1"/>
  <c r="P207" i="4" s="1"/>
  <c r="P225" i="4" s="1"/>
  <c r="R201" i="4"/>
  <c r="V199" i="4"/>
  <c r="V6" i="4" s="1"/>
  <c r="U6" i="3" s="1"/>
  <c r="I201" i="4"/>
  <c r="H201" i="4"/>
  <c r="N163" i="4"/>
  <c r="N181" i="4" s="1"/>
  <c r="N199" i="4" s="1"/>
  <c r="N6" i="4" s="1"/>
  <c r="M6" i="3" s="1"/>
  <c r="R199" i="4"/>
  <c r="R6" i="4" s="1"/>
  <c r="Q6" i="3" s="1"/>
  <c r="E170" i="4"/>
  <c r="E188" i="4" s="1"/>
  <c r="E206" i="4" s="1"/>
  <c r="E224" i="4" s="1"/>
  <c r="O170" i="4"/>
  <c r="O188" i="4" s="1"/>
  <c r="O206" i="4" s="1"/>
  <c r="O224" i="4" s="1"/>
  <c r="T201" i="4"/>
  <c r="M200" i="4"/>
  <c r="M7" i="4" s="1"/>
  <c r="L7" i="3" s="1"/>
  <c r="G219" i="4"/>
  <c r="G12" i="4"/>
  <c r="F30" i="3" s="1"/>
  <c r="K199" i="4"/>
  <c r="K6" i="4" s="1"/>
  <c r="J6" i="3" s="1"/>
  <c r="V201" i="4"/>
  <c r="G200" i="4"/>
  <c r="G7" i="4" s="1"/>
  <c r="F7" i="3" s="1"/>
  <c r="L201" i="4"/>
  <c r="F230" i="4"/>
  <c r="F101" i="4"/>
  <c r="V220" i="4"/>
  <c r="V23" i="4"/>
  <c r="N220" i="4"/>
  <c r="N23" i="4"/>
  <c r="U69" i="4"/>
  <c r="L230" i="4"/>
  <c r="L101" i="4"/>
  <c r="P228" i="4"/>
  <c r="P85" i="4"/>
  <c r="T69" i="4"/>
  <c r="I221" i="4"/>
  <c r="I24" i="4"/>
  <c r="H107" i="3" s="1"/>
  <c r="S69" i="4"/>
  <c r="E232" i="4"/>
  <c r="E113" i="4"/>
  <c r="T222" i="4"/>
  <c r="T29" i="4"/>
  <c r="S108" i="3" s="1"/>
  <c r="L228" i="4"/>
  <c r="L85" i="4"/>
  <c r="E221" i="4"/>
  <c r="E24" i="4"/>
  <c r="D107" i="3" s="1"/>
  <c r="E191" i="4"/>
  <c r="E209" i="4" s="1"/>
  <c r="H232" i="4"/>
  <c r="H113" i="4"/>
  <c r="I178" i="4"/>
  <c r="I196" i="4" s="1"/>
  <c r="I214" i="4" s="1"/>
  <c r="M212" i="4"/>
  <c r="Q210" i="4"/>
  <c r="U171" i="4"/>
  <c r="U189" i="4" s="1"/>
  <c r="U207" i="4" s="1"/>
  <c r="U225" i="4" s="1"/>
  <c r="F46" i="4"/>
  <c r="F206" i="4"/>
  <c r="F224" i="4" s="1"/>
  <c r="J167" i="4"/>
  <c r="J185" i="4" s="1"/>
  <c r="J203" i="4" s="1"/>
  <c r="P211" i="4"/>
  <c r="T171" i="4"/>
  <c r="T189" i="4" s="1"/>
  <c r="T207" i="4" s="1"/>
  <c r="T225" i="4" s="1"/>
  <c r="E53" i="4"/>
  <c r="D117" i="3"/>
  <c r="L173" i="4"/>
  <c r="L191" i="4" s="1"/>
  <c r="L209" i="4" s="1"/>
  <c r="G214" i="4"/>
  <c r="K176" i="4"/>
  <c r="K194" i="4" s="1"/>
  <c r="K212" i="4" s="1"/>
  <c r="O210" i="4"/>
  <c r="S171" i="4"/>
  <c r="S189" i="4" s="1"/>
  <c r="S207" i="4" s="1"/>
  <c r="S225" i="4" s="1"/>
  <c r="V204" i="4"/>
  <c r="H167" i="4"/>
  <c r="H185" i="4" s="1"/>
  <c r="H203" i="4" s="1"/>
  <c r="T213" i="4"/>
  <c r="V214" i="4"/>
  <c r="H177" i="4"/>
  <c r="H195" i="4" s="1"/>
  <c r="H213" i="4" s="1"/>
  <c r="L175" i="4"/>
  <c r="L193" i="4" s="1"/>
  <c r="L211" i="4" s="1"/>
  <c r="P209" i="4"/>
  <c r="S53" i="4"/>
  <c r="R117" i="3"/>
  <c r="E204" i="4"/>
  <c r="I202" i="4"/>
  <c r="G53" i="4"/>
  <c r="F117" i="3"/>
  <c r="I212" i="4"/>
  <c r="M174" i="4"/>
  <c r="M192" i="4" s="1"/>
  <c r="M210" i="4" s="1"/>
  <c r="Q69" i="4"/>
  <c r="Q207" i="4"/>
  <c r="Q225" i="4" s="1"/>
  <c r="F167" i="4"/>
  <c r="F185" i="4" s="1"/>
  <c r="F203" i="4" s="1"/>
  <c r="F68" i="4"/>
  <c r="F73" i="4"/>
  <c r="V213" i="4"/>
  <c r="H176" i="4"/>
  <c r="H194" i="4" s="1"/>
  <c r="H212" i="4" s="1"/>
  <c r="P68" i="4"/>
  <c r="P73" i="4"/>
  <c r="S204" i="4"/>
  <c r="K214" i="4"/>
  <c r="O176" i="4"/>
  <c r="O194" i="4" s="1"/>
  <c r="O212" i="4" s="1"/>
  <c r="S210" i="4"/>
  <c r="H46" i="4"/>
  <c r="H206" i="4"/>
  <c r="H224" i="4" s="1"/>
  <c r="L203" i="4"/>
  <c r="S231" i="4"/>
  <c r="S107" i="4"/>
  <c r="E230" i="4"/>
  <c r="E101" i="4"/>
  <c r="P222" i="4"/>
  <c r="P29" i="4"/>
  <c r="O108" i="3" s="1"/>
  <c r="H228" i="4"/>
  <c r="H85" i="4"/>
  <c r="L69" i="4"/>
  <c r="Q231" i="4"/>
  <c r="Q107" i="4"/>
  <c r="U229" i="4"/>
  <c r="U91" i="4"/>
  <c r="K69" i="4"/>
  <c r="R220" i="4"/>
  <c r="R23" i="4"/>
  <c r="R230" i="4"/>
  <c r="R101" i="4"/>
  <c r="V228" i="4"/>
  <c r="V85" i="4"/>
  <c r="S229" i="4"/>
  <c r="S91" i="4"/>
  <c r="E228" i="4"/>
  <c r="E85" i="4"/>
  <c r="L222" i="4"/>
  <c r="L29" i="4"/>
  <c r="K108" i="3" s="1"/>
  <c r="S221" i="4"/>
  <c r="S24" i="4"/>
  <c r="R107" i="3" s="1"/>
  <c r="U231" i="4"/>
  <c r="U107" i="4"/>
  <c r="O69" i="4"/>
  <c r="R222" i="4"/>
  <c r="R29" i="4"/>
  <c r="Q108" i="3" s="1"/>
  <c r="T220" i="4"/>
  <c r="T23" i="4"/>
  <c r="I210" i="4"/>
  <c r="M69" i="4"/>
  <c r="M207" i="4"/>
  <c r="M225" i="4" s="1"/>
  <c r="V68" i="4"/>
  <c r="V73" i="4"/>
  <c r="R177" i="4"/>
  <c r="R195" i="4" s="1"/>
  <c r="R213" i="4" s="1"/>
  <c r="V211" i="4"/>
  <c r="L171" i="4"/>
  <c r="L189" i="4" s="1"/>
  <c r="L207" i="4" s="1"/>
  <c r="L225" i="4" s="1"/>
  <c r="O204" i="4"/>
  <c r="S166" i="4"/>
  <c r="S184" i="4" s="1"/>
  <c r="S202" i="4" s="1"/>
  <c r="Q168" i="4"/>
  <c r="Q186" i="4" s="1"/>
  <c r="Q204" i="4" s="1"/>
  <c r="G210" i="4"/>
  <c r="K171" i="4"/>
  <c r="K189" i="4" s="1"/>
  <c r="K207" i="4" s="1"/>
  <c r="K225" i="4" s="1"/>
  <c r="N204" i="4"/>
  <c r="R210" i="4"/>
  <c r="N214" i="4"/>
  <c r="H209" i="4"/>
  <c r="J117" i="3"/>
  <c r="K53" i="4"/>
  <c r="O167" i="4"/>
  <c r="O185" i="4" s="1"/>
  <c r="O203" i="4" s="1"/>
  <c r="G202" i="4"/>
  <c r="M166" i="4"/>
  <c r="M184" i="4" s="1"/>
  <c r="M202" i="4" s="1"/>
  <c r="O213" i="4"/>
  <c r="I69" i="4"/>
  <c r="I207" i="4"/>
  <c r="I225" i="4" s="1"/>
  <c r="H202" i="4"/>
  <c r="N213" i="4"/>
  <c r="R211" i="4"/>
  <c r="V173" i="4"/>
  <c r="V191" i="4" s="1"/>
  <c r="V209" i="4" s="1"/>
  <c r="H68" i="4"/>
  <c r="H73" i="4"/>
  <c r="K204" i="4"/>
  <c r="O166" i="4"/>
  <c r="O184" i="4" s="1"/>
  <c r="O202" i="4" s="1"/>
  <c r="G176" i="4"/>
  <c r="G194" i="4" s="1"/>
  <c r="G212" i="4" s="1"/>
  <c r="K210" i="4"/>
  <c r="O171" i="4"/>
  <c r="O189" i="4" s="1"/>
  <c r="O207" i="4" s="1"/>
  <c r="O225" i="4" s="1"/>
  <c r="J210" i="4"/>
  <c r="K231" i="4"/>
  <c r="K107" i="4"/>
  <c r="O229" i="4"/>
  <c r="O91" i="4"/>
  <c r="H222" i="4"/>
  <c r="H29" i="4"/>
  <c r="G108" i="3" s="1"/>
  <c r="L220" i="4"/>
  <c r="L23" i="4"/>
  <c r="E220" i="4"/>
  <c r="E23" i="4"/>
  <c r="E38" i="4" s="1"/>
  <c r="I231" i="4"/>
  <c r="I107" i="4"/>
  <c r="M229" i="4"/>
  <c r="M91" i="4"/>
  <c r="Q79" i="4"/>
  <c r="J220" i="4"/>
  <c r="J23" i="4"/>
  <c r="J230" i="4"/>
  <c r="J101" i="4"/>
  <c r="N228" i="4"/>
  <c r="N85" i="4"/>
  <c r="V230" i="4"/>
  <c r="V101" i="4"/>
  <c r="K229" i="4"/>
  <c r="K91" i="4"/>
  <c r="O227" i="4"/>
  <c r="O79" i="4"/>
  <c r="N230" i="4"/>
  <c r="N101" i="4"/>
  <c r="T232" i="4"/>
  <c r="T113" i="4"/>
  <c r="U221" i="4"/>
  <c r="U24" i="4"/>
  <c r="T107" i="3" s="1"/>
  <c r="J232" i="4"/>
  <c r="J113" i="4"/>
  <c r="M231" i="4"/>
  <c r="M107" i="4"/>
  <c r="U227" i="4"/>
  <c r="U79" i="4"/>
  <c r="G69" i="4"/>
  <c r="J222" i="4"/>
  <c r="J29" i="4"/>
  <c r="I108" i="3" s="1"/>
  <c r="S209" i="4"/>
  <c r="V46" i="4"/>
  <c r="V206" i="4"/>
  <c r="V224" i="4" s="1"/>
  <c r="I168" i="4"/>
  <c r="I186" i="4" s="1"/>
  <c r="I204" i="4" s="1"/>
  <c r="J177" i="4"/>
  <c r="J195" i="4" s="1"/>
  <c r="J213" i="4" s="1"/>
  <c r="N211" i="4"/>
  <c r="R209" i="4"/>
  <c r="U206" i="4"/>
  <c r="U224" i="4" s="1"/>
  <c r="U46" i="4"/>
  <c r="G168" i="4"/>
  <c r="G186" i="4" s="1"/>
  <c r="G204" i="4" s="1"/>
  <c r="K166" i="4"/>
  <c r="K184" i="4" s="1"/>
  <c r="K202" i="4" s="1"/>
  <c r="T46" i="4"/>
  <c r="T206" i="4"/>
  <c r="T224" i="4" s="1"/>
  <c r="F204" i="4"/>
  <c r="N117" i="3"/>
  <c r="O53" i="4"/>
  <c r="F214" i="4"/>
  <c r="R68" i="4"/>
  <c r="R73" i="4"/>
  <c r="U204" i="4"/>
  <c r="G167" i="4"/>
  <c r="G185" i="4" s="1"/>
  <c r="G203" i="4" s="1"/>
  <c r="U214" i="4"/>
  <c r="G177" i="4"/>
  <c r="G195" i="4" s="1"/>
  <c r="G213" i="4" s="1"/>
  <c r="R46" i="4"/>
  <c r="R206" i="4"/>
  <c r="R224" i="4" s="1"/>
  <c r="V203" i="4"/>
  <c r="F213" i="4"/>
  <c r="J211" i="4"/>
  <c r="N173" i="4"/>
  <c r="N191" i="4" s="1"/>
  <c r="N209" i="4" s="1"/>
  <c r="P117" i="3"/>
  <c r="Q53" i="4"/>
  <c r="Q211" i="4"/>
  <c r="G171" i="4"/>
  <c r="G189" i="4" s="1"/>
  <c r="G207" i="4" s="1"/>
  <c r="G225" i="4" s="1"/>
  <c r="N68" i="4"/>
  <c r="N73" i="4"/>
  <c r="G229" i="4"/>
  <c r="G91" i="4"/>
  <c r="R232" i="4"/>
  <c r="R113" i="4"/>
  <c r="P232" i="4"/>
  <c r="P113" i="4"/>
  <c r="T230" i="4"/>
  <c r="T101" i="4"/>
  <c r="Q221" i="4"/>
  <c r="Q24" i="4"/>
  <c r="P107" i="3" s="1"/>
  <c r="E229" i="4"/>
  <c r="E91" i="4"/>
  <c r="I227" i="4"/>
  <c r="I79" i="4"/>
  <c r="F228" i="4"/>
  <c r="F85" i="4"/>
  <c r="J68" i="4"/>
  <c r="J73" i="4"/>
  <c r="G227" i="4"/>
  <c r="G79" i="4"/>
  <c r="L232" i="4"/>
  <c r="L113" i="4"/>
  <c r="T228" i="4"/>
  <c r="T85" i="4"/>
  <c r="M221" i="4"/>
  <c r="M24" i="4"/>
  <c r="M227" i="4"/>
  <c r="M79" i="4"/>
  <c r="F220" i="4"/>
  <c r="F23" i="4"/>
  <c r="K221" i="4"/>
  <c r="K24" i="4"/>
  <c r="J107" i="3" s="1"/>
  <c r="Q214" i="4"/>
  <c r="U212" i="4"/>
  <c r="K173" i="4"/>
  <c r="K191" i="4" s="1"/>
  <c r="K209" i="4" s="1"/>
  <c r="N46" i="4"/>
  <c r="N206" i="4"/>
  <c r="N224" i="4" s="1"/>
  <c r="R167" i="4"/>
  <c r="R185" i="4" s="1"/>
  <c r="R203" i="4" s="1"/>
  <c r="F211" i="4"/>
  <c r="J209" i="4"/>
  <c r="M46" i="4"/>
  <c r="M206" i="4"/>
  <c r="M224" i="4" s="1"/>
  <c r="L213" i="4"/>
  <c r="O214" i="4"/>
  <c r="S176" i="4"/>
  <c r="S194" i="4" s="1"/>
  <c r="S212" i="4" s="1"/>
  <c r="L46" i="4"/>
  <c r="L206" i="4"/>
  <c r="L224" i="4" s="1"/>
  <c r="P167" i="4"/>
  <c r="P185" i="4" s="1"/>
  <c r="P203" i="4" s="1"/>
  <c r="P166" i="4"/>
  <c r="P184" i="4" s="1"/>
  <c r="P202" i="4" s="1"/>
  <c r="U202" i="4"/>
  <c r="P177" i="4"/>
  <c r="P195" i="4" s="1"/>
  <c r="P213" i="4" s="1"/>
  <c r="T175" i="4"/>
  <c r="T193" i="4" s="1"/>
  <c r="T211" i="4" s="1"/>
  <c r="J171" i="4"/>
  <c r="J189" i="4" s="1"/>
  <c r="J207" i="4" s="1"/>
  <c r="J225" i="4" s="1"/>
  <c r="M204" i="4"/>
  <c r="Q166" i="4"/>
  <c r="Q184" i="4" s="1"/>
  <c r="Q202" i="4" s="1"/>
  <c r="T173" i="4"/>
  <c r="T191" i="4" s="1"/>
  <c r="T209" i="4" s="1"/>
  <c r="M214" i="4"/>
  <c r="Q176" i="4"/>
  <c r="Q194" i="4" s="1"/>
  <c r="Q212" i="4" s="1"/>
  <c r="U174" i="4"/>
  <c r="U192" i="4" s="1"/>
  <c r="U210" i="4" s="1"/>
  <c r="J46" i="4"/>
  <c r="J206" i="4"/>
  <c r="J224" i="4" s="1"/>
  <c r="N167" i="4"/>
  <c r="N185" i="4" s="1"/>
  <c r="N203" i="4" s="1"/>
  <c r="H211" i="4"/>
  <c r="P176" i="4"/>
  <c r="P194" i="4" s="1"/>
  <c r="P212" i="4" s="1"/>
  <c r="F173" i="4"/>
  <c r="F191" i="4" s="1"/>
  <c r="F209" i="4" s="1"/>
  <c r="H117" i="3"/>
  <c r="I53" i="4"/>
  <c r="S214" i="4"/>
  <c r="E213" i="4"/>
  <c r="I211" i="4"/>
  <c r="P46" i="4"/>
  <c r="P206" i="4"/>
  <c r="P224" i="4" s="1"/>
  <c r="T203" i="4"/>
  <c r="CK85" i="5"/>
  <c r="CK131" i="5"/>
  <c r="HW46" i="5"/>
  <c r="HW131" i="5" s="1"/>
  <c r="HW26" i="5"/>
  <c r="HW11" i="5"/>
  <c r="CI46" i="5"/>
  <c r="CI131" i="5" s="1"/>
  <c r="CI26" i="5"/>
  <c r="CI11" i="5"/>
  <c r="HB131" i="5"/>
  <c r="CL131" i="5"/>
  <c r="GK131" i="5"/>
  <c r="AB131" i="5"/>
  <c r="EZ131" i="5"/>
  <c r="DW46" i="5"/>
  <c r="DW131" i="5" s="1"/>
  <c r="DW26" i="5"/>
  <c r="DW11" i="5"/>
  <c r="GM131" i="5"/>
  <c r="EY131" i="5"/>
  <c r="DR131" i="5"/>
  <c r="AU46" i="5"/>
  <c r="AU131" i="5" s="1"/>
  <c r="AU26" i="5"/>
  <c r="AU11" i="5"/>
  <c r="GE131" i="5"/>
  <c r="EH131" i="5"/>
  <c r="FV131" i="5"/>
  <c r="EO131" i="5"/>
  <c r="BQ26" i="5"/>
  <c r="BQ46" i="5"/>
  <c r="BQ131" i="5" s="1"/>
  <c r="BQ11" i="5"/>
  <c r="GC131" i="5"/>
  <c r="DO46" i="5"/>
  <c r="DO131" i="5" s="1"/>
  <c r="DO26" i="5"/>
  <c r="DO11" i="5"/>
  <c r="P46" i="5"/>
  <c r="P131" i="5" s="1"/>
  <c r="P26" i="5"/>
  <c r="P11" i="5"/>
  <c r="IB131" i="5"/>
  <c r="CW26" i="5"/>
  <c r="CW11" i="5"/>
  <c r="CW46" i="5"/>
  <c r="CW131" i="5" s="1"/>
  <c r="GI46" i="5"/>
  <c r="GI131" i="5" s="1"/>
  <c r="HV131" i="5"/>
  <c r="FR46" i="5"/>
  <c r="FR131" i="5" s="1"/>
  <c r="EC131" i="5"/>
  <c r="CM46" i="5"/>
  <c r="CM131" i="5" s="1"/>
  <c r="FY46" i="5"/>
  <c r="FY131" i="5" s="1"/>
  <c r="ER131" i="5"/>
  <c r="DK46" i="5"/>
  <c r="DK131" i="5" s="1"/>
  <c r="V46" i="5"/>
  <c r="V26" i="5"/>
  <c r="V11" i="5"/>
  <c r="GV131" i="5"/>
  <c r="T131" i="5"/>
  <c r="DH131" i="5"/>
  <c r="EP131" i="5"/>
  <c r="DN46" i="5"/>
  <c r="DN131" i="5" s="1"/>
  <c r="DN26" i="5"/>
  <c r="DN11" i="5"/>
  <c r="CR131" i="5"/>
  <c r="BH131" i="5"/>
  <c r="BF131" i="5"/>
  <c r="GL131" i="5"/>
  <c r="BI26" i="5"/>
  <c r="BI46" i="5"/>
  <c r="BI131" i="5" s="1"/>
  <c r="BI11" i="5"/>
  <c r="S131" i="5"/>
  <c r="DF46" i="5"/>
  <c r="DF131" i="5" s="1"/>
  <c r="DF26" i="5"/>
  <c r="DF11" i="5"/>
  <c r="AZ46" i="5"/>
  <c r="AZ131" i="5" s="1"/>
  <c r="H46" i="5"/>
  <c r="H131" i="5" s="1"/>
  <c r="H26" i="5"/>
  <c r="H11" i="5"/>
  <c r="FC46" i="5"/>
  <c r="FC131" i="5" s="1"/>
  <c r="FC26" i="5"/>
  <c r="FC11" i="5"/>
  <c r="CO46" i="5"/>
  <c r="CO131" i="5" s="1"/>
  <c r="CO26" i="5"/>
  <c r="CO11" i="5"/>
  <c r="AQ131" i="5"/>
  <c r="FK46" i="5"/>
  <c r="FK131" i="5" s="1"/>
  <c r="GA46" i="5"/>
  <c r="GA131" i="5" s="1"/>
  <c r="DM46" i="5"/>
  <c r="DM131" i="5" s="1"/>
  <c r="CF131" i="5"/>
  <c r="AX131" i="5"/>
  <c r="BR46" i="5"/>
  <c r="BR131" i="5" s="1"/>
  <c r="HZ46" i="5"/>
  <c r="HZ131" i="5" s="1"/>
  <c r="GU43" i="5"/>
  <c r="GU46" i="5"/>
  <c r="GU131" i="5" s="1"/>
  <c r="HO131" i="5"/>
  <c r="L131" i="5"/>
  <c r="U131" i="5"/>
  <c r="HU131" i="5"/>
  <c r="AT46" i="5"/>
  <c r="AT131" i="5" s="1"/>
  <c r="AT26" i="5"/>
  <c r="AT11" i="5"/>
  <c r="EF46" i="5"/>
  <c r="EF131" i="5" s="1"/>
  <c r="EF26" i="5"/>
  <c r="EF11" i="5"/>
  <c r="O46" i="5"/>
  <c r="O131" i="5" s="1"/>
  <c r="O26" i="5"/>
  <c r="O11" i="5"/>
  <c r="GF131" i="5"/>
  <c r="ED46" i="5"/>
  <c r="ED131" i="5" s="1"/>
  <c r="ED26" i="5"/>
  <c r="ED11" i="5"/>
  <c r="Y131" i="5"/>
  <c r="HD131" i="5"/>
  <c r="EA131" i="5"/>
  <c r="BW131" i="5"/>
  <c r="R131" i="5"/>
  <c r="GT131" i="5"/>
  <c r="FX131" i="5"/>
  <c r="EQ131" i="5"/>
  <c r="DJ131" i="5"/>
  <c r="K131" i="5"/>
  <c r="FO131" i="5"/>
  <c r="DQ131" i="5"/>
  <c r="BA46" i="5"/>
  <c r="BA131" i="5" s="1"/>
  <c r="BA26" i="5"/>
  <c r="BA11" i="5"/>
  <c r="FT46" i="5"/>
  <c r="FT131" i="5" s="1"/>
  <c r="CX46" i="5"/>
  <c r="CX131" i="5" s="1"/>
  <c r="CX26" i="5"/>
  <c r="CX11" i="5"/>
  <c r="HR131" i="5"/>
  <c r="EU46" i="5"/>
  <c r="EU131" i="5" s="1"/>
  <c r="EU26" i="5"/>
  <c r="EU11" i="5"/>
  <c r="CG46" i="5"/>
  <c r="CG131" i="5" s="1"/>
  <c r="CG26" i="5"/>
  <c r="CG11" i="5"/>
  <c r="IA131" i="5"/>
  <c r="FS46" i="5"/>
  <c r="FS131" i="5" s="1"/>
  <c r="DD46" i="5"/>
  <c r="DD131" i="5" s="1"/>
  <c r="AG131" i="5"/>
  <c r="GQ46" i="5"/>
  <c r="GQ131" i="5" s="1"/>
  <c r="FI46" i="5"/>
  <c r="FI131" i="5" s="1"/>
  <c r="DL131" i="5"/>
  <c r="BV131" i="5"/>
  <c r="E131" i="5"/>
  <c r="HF46" i="5"/>
  <c r="HF131" i="5" s="1"/>
  <c r="HF26" i="5"/>
  <c r="HF11" i="5"/>
  <c r="FQ46" i="5"/>
  <c r="FQ131" i="5" s="1"/>
  <c r="EJ46" i="5"/>
  <c r="EJ131" i="5" s="1"/>
  <c r="DB131" i="5"/>
  <c r="HN131" i="5"/>
  <c r="GO131" i="5"/>
  <c r="FG131" i="5"/>
  <c r="FE131" i="5"/>
  <c r="EL46" i="5"/>
  <c r="EL131" i="5" s="1"/>
  <c r="EL26" i="5"/>
  <c r="EL11" i="5"/>
  <c r="EK131" i="5"/>
  <c r="J131" i="5"/>
  <c r="CA46" i="5"/>
  <c r="CA131" i="5" s="1"/>
  <c r="CA11" i="5"/>
  <c r="CA26" i="5"/>
  <c r="AA131" i="5"/>
  <c r="GR46" i="5"/>
  <c r="GR131" i="5" s="1"/>
  <c r="DY131" i="5"/>
  <c r="DU131" i="5"/>
  <c r="CS131" i="5"/>
  <c r="BS46" i="5"/>
  <c r="BS131" i="5" s="1"/>
  <c r="BS26" i="5"/>
  <c r="BS11" i="5"/>
  <c r="GD131" i="5"/>
  <c r="DG46" i="5"/>
  <c r="DG131" i="5" s="1"/>
  <c r="DG26" i="5"/>
  <c r="DG11" i="5"/>
  <c r="AS26" i="5"/>
  <c r="AS46" i="5"/>
  <c r="AS131" i="5" s="1"/>
  <c r="AS11" i="5"/>
  <c r="AP131" i="5"/>
  <c r="FD46" i="5"/>
  <c r="FD131" i="5" s="1"/>
  <c r="FD11" i="5"/>
  <c r="FD26" i="5"/>
  <c r="CP46" i="5"/>
  <c r="CP131" i="5" s="1"/>
  <c r="CP26" i="5"/>
  <c r="CP11" i="5"/>
  <c r="AR131" i="5"/>
  <c r="HT46" i="5"/>
  <c r="HT131" i="5" s="1"/>
  <c r="EM46" i="5"/>
  <c r="EM131" i="5" s="1"/>
  <c r="EM26" i="5"/>
  <c r="EM11" i="5"/>
  <c r="BY46" i="5"/>
  <c r="BY131" i="5" s="1"/>
  <c r="BY26" i="5"/>
  <c r="BY11" i="5"/>
  <c r="AH131" i="5"/>
  <c r="HS131" i="5"/>
  <c r="FJ46" i="5"/>
  <c r="FJ131" i="5" s="1"/>
  <c r="FJ26" i="5"/>
  <c r="FJ11" i="5"/>
  <c r="BX131" i="5"/>
  <c r="N46" i="5"/>
  <c r="N131" i="5" s="1"/>
  <c r="N26" i="5"/>
  <c r="N11" i="5"/>
  <c r="FA46" i="5"/>
  <c r="FA131" i="5" s="1"/>
  <c r="BM131" i="5"/>
  <c r="DX131" i="5"/>
  <c r="GX46" i="5"/>
  <c r="GX131" i="5" s="1"/>
  <c r="GX26" i="5"/>
  <c r="GX11" i="5"/>
  <c r="EB131" i="5"/>
  <c r="AD46" i="5"/>
  <c r="AD131" i="5" s="1"/>
  <c r="CZ131" i="5"/>
  <c r="HC131" i="5"/>
  <c r="G46" i="5"/>
  <c r="G131" i="5" s="1"/>
  <c r="G26" i="5"/>
  <c r="G11" i="5"/>
  <c r="CN131" i="5"/>
  <c r="EI131" i="5"/>
  <c r="FF131" i="5"/>
  <c r="BJ46" i="5"/>
  <c r="BJ131" i="5" s="1"/>
  <c r="BJ26" i="5"/>
  <c r="BJ11" i="5"/>
  <c r="CY46" i="5"/>
  <c r="CY131" i="5" s="1"/>
  <c r="CY26" i="5"/>
  <c r="CY11" i="5"/>
  <c r="Q131" i="5"/>
  <c r="HK131" i="5"/>
  <c r="EV26" i="5"/>
  <c r="EV46" i="5"/>
  <c r="EV131" i="5" s="1"/>
  <c r="EV11" i="5"/>
  <c r="CH46" i="5"/>
  <c r="CH131" i="5" s="1"/>
  <c r="CH26" i="5"/>
  <c r="CH11" i="5"/>
  <c r="EX131" i="5"/>
  <c r="HJ131" i="5"/>
  <c r="EE46" i="5"/>
  <c r="EE131" i="5" s="1"/>
  <c r="EE26" i="5"/>
  <c r="EE11" i="5"/>
  <c r="CE131" i="5"/>
  <c r="HQ131" i="5"/>
  <c r="FB46" i="5"/>
  <c r="FB131" i="5" s="1"/>
  <c r="FB26" i="5"/>
  <c r="FB11" i="5"/>
  <c r="F46" i="5"/>
  <c r="F131" i="5" s="1"/>
  <c r="F26" i="5"/>
  <c r="F11" i="5"/>
  <c r="GH131" i="5"/>
  <c r="DC46" i="5"/>
  <c r="DC131" i="5" s="1"/>
  <c r="BE131" i="5"/>
  <c r="CC131" i="5"/>
  <c r="GP46" i="5"/>
  <c r="GP131" i="5" s="1"/>
  <c r="GP26" i="5"/>
  <c r="GP11" i="5"/>
  <c r="FH131" i="5"/>
  <c r="CT46" i="5"/>
  <c r="CT131" i="5" s="1"/>
  <c r="D46" i="5"/>
  <c r="D131" i="5" s="1"/>
  <c r="D135" i="5" s="1"/>
  <c r="BK46" i="5"/>
  <c r="BK131" i="5" s="1"/>
  <c r="BK11" i="5"/>
  <c r="BK26" i="5"/>
  <c r="BC46" i="5"/>
  <c r="BC131" i="5" s="1"/>
  <c r="BC26" i="5"/>
  <c r="BC11" i="5"/>
  <c r="BP131" i="5"/>
  <c r="DE46" i="5"/>
  <c r="DE131" i="5" s="1"/>
  <c r="DE26" i="5"/>
  <c r="DE11" i="5"/>
  <c r="I46" i="5"/>
  <c r="I131" i="5" s="1"/>
  <c r="FP131" i="5"/>
  <c r="FW46" i="5"/>
  <c r="FW131" i="5" s="1"/>
  <c r="BB46" i="5"/>
  <c r="BB131" i="5" s="1"/>
  <c r="BB26" i="5"/>
  <c r="BB11" i="5"/>
  <c r="HL131" i="5"/>
  <c r="FN131" i="5"/>
  <c r="CQ46" i="5"/>
  <c r="CQ131" i="5" s="1"/>
  <c r="CQ26" i="5"/>
  <c r="CQ11" i="5"/>
  <c r="AJ131" i="5"/>
  <c r="EN46" i="5"/>
  <c r="EN131" i="5" s="1"/>
  <c r="EN26" i="5"/>
  <c r="EN11" i="5"/>
  <c r="BZ46" i="5"/>
  <c r="BZ131" i="5" s="1"/>
  <c r="BZ26" i="5"/>
  <c r="BZ11" i="5"/>
  <c r="AI131" i="5"/>
  <c r="HA46" i="5"/>
  <c r="HA131" i="5" s="1"/>
  <c r="DV46" i="5"/>
  <c r="DV131" i="5" s="1"/>
  <c r="DV26" i="5"/>
  <c r="DV11" i="5"/>
  <c r="BO131" i="5"/>
  <c r="Z131" i="5"/>
  <c r="AN131" i="5"/>
  <c r="HI46" i="5"/>
  <c r="HI131" i="5" s="1"/>
  <c r="ET46" i="5"/>
  <c r="ET131" i="5" s="1"/>
  <c r="ET26" i="5"/>
  <c r="ET11" i="5"/>
  <c r="CV46" i="5"/>
  <c r="CV131" i="5" s="1"/>
  <c r="BN131" i="5"/>
  <c r="ES46" i="5"/>
  <c r="ES131" i="5" s="1"/>
  <c r="AW131" i="5"/>
  <c r="X131" i="5"/>
  <c r="GG131" i="5"/>
  <c r="GN131" i="5"/>
  <c r="AO131" i="5"/>
  <c r="AL46" i="5"/>
  <c r="AL131" i="5" s="1"/>
  <c r="AK131" i="5"/>
  <c r="V131" i="5" l="1"/>
  <c r="M131" i="5"/>
  <c r="AF131" i="5"/>
  <c r="S6" i="4"/>
  <c r="R6" i="3" s="1"/>
  <c r="S217" i="4"/>
  <c r="J12" i="4"/>
  <c r="I30" i="3" s="1"/>
  <c r="J219" i="4"/>
  <c r="L217" i="4"/>
  <c r="P12" i="4"/>
  <c r="O30" i="3" s="1"/>
  <c r="P219" i="4"/>
  <c r="K218" i="4"/>
  <c r="F217" i="4"/>
  <c r="H219" i="4"/>
  <c r="H12" i="4"/>
  <c r="G30" i="3" s="1"/>
  <c r="H217" i="4"/>
  <c r="M16" i="4"/>
  <c r="M218" i="4"/>
  <c r="V217" i="4"/>
  <c r="Q12" i="4"/>
  <c r="P30" i="3" s="1"/>
  <c r="Q219" i="4"/>
  <c r="T219" i="4"/>
  <c r="T12" i="4"/>
  <c r="S30" i="3" s="1"/>
  <c r="R12" i="4"/>
  <c r="Q30" i="3" s="1"/>
  <c r="R219" i="4"/>
  <c r="J217" i="4"/>
  <c r="N12" i="4"/>
  <c r="M30" i="3" s="1"/>
  <c r="N219" i="4"/>
  <c r="F219" i="4"/>
  <c r="F12" i="4"/>
  <c r="E30" i="3" s="1"/>
  <c r="O218" i="4"/>
  <c r="L12" i="4"/>
  <c r="K30" i="3" s="1"/>
  <c r="L219" i="4"/>
  <c r="T217" i="4"/>
  <c r="M18" i="4"/>
  <c r="G218" i="4"/>
  <c r="Q218" i="4"/>
  <c r="U218" i="4"/>
  <c r="R218" i="4"/>
  <c r="I219" i="4"/>
  <c r="I12" i="4"/>
  <c r="H30" i="3" s="1"/>
  <c r="J218" i="4"/>
  <c r="V219" i="4"/>
  <c r="V12" i="4"/>
  <c r="U30" i="3" s="1"/>
  <c r="R217" i="4"/>
  <c r="I218" i="4"/>
  <c r="S218" i="4"/>
  <c r="N217" i="4"/>
  <c r="P217" i="4"/>
  <c r="K217" i="4"/>
  <c r="Q29" i="4"/>
  <c r="P108" i="3" s="1"/>
  <c r="Q222" i="4"/>
  <c r="H107" i="4"/>
  <c r="H231" i="4"/>
  <c r="P230" i="4"/>
  <c r="P101" i="4"/>
  <c r="T79" i="4"/>
  <c r="T227" i="4"/>
  <c r="O23" i="4"/>
  <c r="O220" i="4"/>
  <c r="O101" i="4"/>
  <c r="O230" i="4"/>
  <c r="Q23" i="4"/>
  <c r="Q220" i="4"/>
  <c r="J107" i="4"/>
  <c r="J231" i="4"/>
  <c r="F24" i="4"/>
  <c r="E107" i="3" s="1"/>
  <c r="F221" i="4"/>
  <c r="H24" i="4"/>
  <c r="G107" i="3" s="1"/>
  <c r="H221" i="4"/>
  <c r="S101" i="4"/>
  <c r="S230" i="4"/>
  <c r="K23" i="4"/>
  <c r="K220" i="4"/>
  <c r="M23" i="4"/>
  <c r="M220" i="4"/>
  <c r="R107" i="4"/>
  <c r="R231" i="4"/>
  <c r="I29" i="4"/>
  <c r="H108" i="3" s="1"/>
  <c r="I222" i="4"/>
  <c r="I113" i="4"/>
  <c r="I232" i="4"/>
  <c r="T91" i="4"/>
  <c r="T229" i="4"/>
  <c r="V79" i="4"/>
  <c r="V227" i="4"/>
  <c r="M85" i="4"/>
  <c r="M228" i="4"/>
  <c r="N24" i="4"/>
  <c r="M107" i="3" s="1"/>
  <c r="N221" i="4"/>
  <c r="U85" i="4"/>
  <c r="U228" i="4"/>
  <c r="P107" i="4"/>
  <c r="P231" i="4"/>
  <c r="K79" i="4"/>
  <c r="K227" i="4"/>
  <c r="O24" i="4"/>
  <c r="N107" i="3" s="1"/>
  <c r="O221" i="4"/>
  <c r="H230" i="4"/>
  <c r="H101" i="4"/>
  <c r="L91" i="4"/>
  <c r="L229" i="4"/>
  <c r="K101" i="4"/>
  <c r="K230" i="4"/>
  <c r="Q101" i="4"/>
  <c r="Q230" i="4"/>
  <c r="P220" i="4"/>
  <c r="P23" i="4"/>
  <c r="G107" i="4"/>
  <c r="G231" i="4"/>
  <c r="G101" i="4"/>
  <c r="G230" i="4"/>
  <c r="S23" i="4"/>
  <c r="S220" i="4"/>
  <c r="L79" i="4"/>
  <c r="L227" i="4"/>
  <c r="T24" i="4"/>
  <c r="S107" i="3" s="1"/>
  <c r="T221" i="4"/>
  <c r="M113" i="4"/>
  <c r="M232" i="4"/>
  <c r="M53" i="4"/>
  <c r="L117" i="3"/>
  <c r="M51" i="4"/>
  <c r="Q113" i="4"/>
  <c r="Q232" i="4"/>
  <c r="L107" i="3"/>
  <c r="M28" i="4"/>
  <c r="J75" i="4"/>
  <c r="I137" i="3"/>
  <c r="P117" i="4"/>
  <c r="P112" i="4"/>
  <c r="O145" i="3" s="1"/>
  <c r="M137" i="3"/>
  <c r="N75" i="4"/>
  <c r="V24" i="4"/>
  <c r="U107" i="3" s="1"/>
  <c r="V221" i="4"/>
  <c r="R75" i="4"/>
  <c r="Q137" i="3"/>
  <c r="V53" i="4"/>
  <c r="U117" i="3"/>
  <c r="M111" i="4"/>
  <c r="M106" i="4"/>
  <c r="L144" i="3" s="1"/>
  <c r="V100" i="4"/>
  <c r="V105" i="4"/>
  <c r="H220" i="4"/>
  <c r="H23" i="4"/>
  <c r="M68" i="4"/>
  <c r="M73" i="4"/>
  <c r="L24" i="4"/>
  <c r="K107" i="3" s="1"/>
  <c r="L221" i="4"/>
  <c r="P75" i="4"/>
  <c r="O137" i="3"/>
  <c r="P79" i="4"/>
  <c r="P227" i="4"/>
  <c r="O85" i="4"/>
  <c r="O228" i="4"/>
  <c r="T68" i="4"/>
  <c r="T73" i="4"/>
  <c r="U73" i="4"/>
  <c r="U68" i="4"/>
  <c r="J79" i="4"/>
  <c r="J227" i="4"/>
  <c r="R24" i="4"/>
  <c r="Q107" i="3" s="1"/>
  <c r="R221" i="4"/>
  <c r="G78" i="4"/>
  <c r="G83" i="4"/>
  <c r="F89" i="4"/>
  <c r="F84" i="4"/>
  <c r="E140" i="3" s="1"/>
  <c r="E95" i="4"/>
  <c r="E90" i="4"/>
  <c r="D141" i="3" s="1"/>
  <c r="F113" i="4"/>
  <c r="F232" i="4"/>
  <c r="T117" i="3"/>
  <c r="U53" i="4"/>
  <c r="S227" i="4"/>
  <c r="S79" i="4"/>
  <c r="N100" i="4"/>
  <c r="N105" i="4"/>
  <c r="Q78" i="4"/>
  <c r="Q83" i="4"/>
  <c r="O90" i="4"/>
  <c r="N141" i="3" s="1"/>
  <c r="O95" i="4"/>
  <c r="H79" i="4"/>
  <c r="H227" i="4"/>
  <c r="O29" i="4"/>
  <c r="N108" i="3" s="1"/>
  <c r="O222" i="4"/>
  <c r="I85" i="4"/>
  <c r="I228" i="4"/>
  <c r="U106" i="4"/>
  <c r="T144" i="3" s="1"/>
  <c r="U111" i="4"/>
  <c r="E89" i="4"/>
  <c r="E84" i="4"/>
  <c r="D140" i="3" s="1"/>
  <c r="R100" i="4"/>
  <c r="R105" i="4"/>
  <c r="Q111" i="4"/>
  <c r="Q106" i="4"/>
  <c r="P144" i="3" s="1"/>
  <c r="I101" i="4"/>
  <c r="I230" i="4"/>
  <c r="P53" i="4"/>
  <c r="O117" i="3"/>
  <c r="F91" i="4"/>
  <c r="F229" i="4"/>
  <c r="F79" i="4"/>
  <c r="F227" i="4"/>
  <c r="R117" i="4"/>
  <c r="R112" i="4"/>
  <c r="Q145" i="3" s="1"/>
  <c r="Q229" i="4"/>
  <c r="Q91" i="4"/>
  <c r="R53" i="4"/>
  <c r="Q117" i="3"/>
  <c r="O56" i="4"/>
  <c r="N109" i="3"/>
  <c r="J112" i="4"/>
  <c r="I145" i="3" s="1"/>
  <c r="J117" i="4"/>
  <c r="G221" i="4"/>
  <c r="G24" i="4"/>
  <c r="F107" i="3" s="1"/>
  <c r="G29" i="4"/>
  <c r="F108" i="3" s="1"/>
  <c r="G222" i="4"/>
  <c r="K29" i="4"/>
  <c r="J108" i="3" s="1"/>
  <c r="K222" i="4"/>
  <c r="I68" i="4"/>
  <c r="I73" i="4"/>
  <c r="N232" i="4"/>
  <c r="N113" i="4"/>
  <c r="S106" i="3"/>
  <c r="H53" i="4"/>
  <c r="G117" i="3"/>
  <c r="V107" i="4"/>
  <c r="V231" i="4"/>
  <c r="G113" i="4"/>
  <c r="G232" i="4"/>
  <c r="E117" i="3"/>
  <c r="F53" i="4"/>
  <c r="E227" i="4"/>
  <c r="E79" i="4"/>
  <c r="P89" i="4"/>
  <c r="P84" i="4"/>
  <c r="O140" i="3" s="1"/>
  <c r="M106" i="3"/>
  <c r="H91" i="4"/>
  <c r="H229" i="4"/>
  <c r="I91" i="4"/>
  <c r="I229" i="4"/>
  <c r="M29" i="4"/>
  <c r="M222" i="4"/>
  <c r="K117" i="3"/>
  <c r="L53" i="4"/>
  <c r="T89" i="4"/>
  <c r="T84" i="4"/>
  <c r="S140" i="3" s="1"/>
  <c r="Q56" i="4"/>
  <c r="P109" i="3"/>
  <c r="R79" i="4"/>
  <c r="R227" i="4"/>
  <c r="O83" i="4"/>
  <c r="O78" i="4"/>
  <c r="N84" i="4"/>
  <c r="M140" i="3" s="1"/>
  <c r="N89" i="4"/>
  <c r="M90" i="4"/>
  <c r="L141" i="3" s="1"/>
  <c r="M95" i="4"/>
  <c r="K111" i="4"/>
  <c r="K106" i="4"/>
  <c r="J144" i="3" s="1"/>
  <c r="O107" i="4"/>
  <c r="O231" i="4"/>
  <c r="R228" i="4"/>
  <c r="R85" i="4"/>
  <c r="V91" i="4"/>
  <c r="V229" i="4"/>
  <c r="S90" i="4"/>
  <c r="R141" i="3" s="1"/>
  <c r="S95" i="4"/>
  <c r="Q106" i="3"/>
  <c r="R38" i="4"/>
  <c r="Q5" i="3" s="1"/>
  <c r="S85" i="4"/>
  <c r="S228" i="4"/>
  <c r="G56" i="4"/>
  <c r="F109" i="3"/>
  <c r="V113" i="4"/>
  <c r="V232" i="4"/>
  <c r="S68" i="4"/>
  <c r="S73" i="4"/>
  <c r="E231" i="4"/>
  <c r="E107" i="4"/>
  <c r="E106" i="3"/>
  <c r="F38" i="4"/>
  <c r="E5" i="3" s="1"/>
  <c r="U113" i="4"/>
  <c r="U232" i="4"/>
  <c r="F222" i="4"/>
  <c r="F29" i="4"/>
  <c r="E108" i="3" s="1"/>
  <c r="N91" i="4"/>
  <c r="N229" i="4"/>
  <c r="H75" i="4"/>
  <c r="G137" i="3"/>
  <c r="N29" i="4"/>
  <c r="M108" i="3" s="1"/>
  <c r="N222" i="4"/>
  <c r="E100" i="4"/>
  <c r="E105" i="4"/>
  <c r="E137" i="3"/>
  <c r="F75" i="4"/>
  <c r="I23" i="4"/>
  <c r="I220" i="4"/>
  <c r="T107" i="4"/>
  <c r="T231" i="4"/>
  <c r="Q85" i="4"/>
  <c r="Q228" i="4"/>
  <c r="L100" i="4"/>
  <c r="L105" i="4"/>
  <c r="U106" i="3"/>
  <c r="V38" i="4"/>
  <c r="U5" i="3" s="1"/>
  <c r="S113" i="4"/>
  <c r="S232" i="4"/>
  <c r="J53" i="4"/>
  <c r="I117" i="3"/>
  <c r="O113" i="4"/>
  <c r="O232" i="4"/>
  <c r="N53" i="4"/>
  <c r="M117" i="3"/>
  <c r="G95" i="4"/>
  <c r="G90" i="4"/>
  <c r="F141" i="3" s="1"/>
  <c r="G68" i="4"/>
  <c r="G73" i="4"/>
  <c r="K90" i="4"/>
  <c r="J141" i="3" s="1"/>
  <c r="K95" i="4"/>
  <c r="J100" i="4"/>
  <c r="J105" i="4"/>
  <c r="I106" i="4"/>
  <c r="H144" i="3" s="1"/>
  <c r="I111" i="4"/>
  <c r="K106" i="3"/>
  <c r="L38" i="4"/>
  <c r="K5" i="3" s="1"/>
  <c r="J85" i="4"/>
  <c r="J228" i="4"/>
  <c r="G23" i="4"/>
  <c r="G220" i="4"/>
  <c r="L68" i="4"/>
  <c r="L73" i="4"/>
  <c r="K113" i="4"/>
  <c r="K232" i="4"/>
  <c r="E222" i="4"/>
  <c r="E29" i="4"/>
  <c r="D108" i="3" s="1"/>
  <c r="E56" i="4"/>
  <c r="D109" i="3"/>
  <c r="M101" i="4"/>
  <c r="M230" i="4"/>
  <c r="E112" i="4"/>
  <c r="D145" i="3" s="1"/>
  <c r="E117" i="4"/>
  <c r="L107" i="4"/>
  <c r="L231" i="4"/>
  <c r="M78" i="4"/>
  <c r="M83" i="4"/>
  <c r="L117" i="4"/>
  <c r="L112" i="4"/>
  <c r="K145" i="3" s="1"/>
  <c r="P24" i="4"/>
  <c r="O107" i="3" s="1"/>
  <c r="P221" i="4"/>
  <c r="T105" i="4"/>
  <c r="T100" i="4"/>
  <c r="J91" i="4"/>
  <c r="J229" i="4"/>
  <c r="U29" i="4"/>
  <c r="T108" i="3" s="1"/>
  <c r="U222" i="4"/>
  <c r="S117" i="3"/>
  <c r="T53" i="4"/>
  <c r="U78" i="4"/>
  <c r="U83" i="4"/>
  <c r="N79" i="4"/>
  <c r="N227" i="4"/>
  <c r="R91" i="4"/>
  <c r="R229" i="4"/>
  <c r="G85" i="4"/>
  <c r="G228" i="4"/>
  <c r="U137" i="3"/>
  <c r="V75" i="4"/>
  <c r="K68" i="4"/>
  <c r="K73" i="4"/>
  <c r="S106" i="4"/>
  <c r="R144" i="3" s="1"/>
  <c r="S111" i="4"/>
  <c r="S29" i="4"/>
  <c r="R108" i="3" s="1"/>
  <c r="S222" i="4"/>
  <c r="V222" i="4"/>
  <c r="V29" i="4"/>
  <c r="U108" i="3" s="1"/>
  <c r="L89" i="4"/>
  <c r="L84" i="4"/>
  <c r="K140" i="3" s="1"/>
  <c r="J24" i="4"/>
  <c r="I107" i="3" s="1"/>
  <c r="J221" i="4"/>
  <c r="F100" i="4"/>
  <c r="F105" i="4"/>
  <c r="I56" i="4"/>
  <c r="H109" i="3"/>
  <c r="U23" i="4"/>
  <c r="U220" i="4"/>
  <c r="U101" i="4"/>
  <c r="U230" i="4"/>
  <c r="I78" i="4"/>
  <c r="I83" i="4"/>
  <c r="F107" i="4"/>
  <c r="F231" i="4"/>
  <c r="T117" i="4"/>
  <c r="T112" i="4"/>
  <c r="S145" i="3" s="1"/>
  <c r="I106" i="3"/>
  <c r="D106" i="3"/>
  <c r="K85" i="4"/>
  <c r="K228" i="4"/>
  <c r="N107" i="4"/>
  <c r="N231" i="4"/>
  <c r="K56" i="4"/>
  <c r="J109" i="3"/>
  <c r="O68" i="4"/>
  <c r="O73" i="4"/>
  <c r="V89" i="4"/>
  <c r="V84" i="4"/>
  <c r="U140" i="3" s="1"/>
  <c r="U95" i="4"/>
  <c r="U90" i="4"/>
  <c r="T141" i="3" s="1"/>
  <c r="H89" i="4"/>
  <c r="H84" i="4"/>
  <c r="G140" i="3" s="1"/>
  <c r="Q68" i="4"/>
  <c r="Q73" i="4"/>
  <c r="S56" i="4"/>
  <c r="R109" i="3"/>
  <c r="P91" i="4"/>
  <c r="P229" i="4"/>
  <c r="H117" i="4"/>
  <c r="H112" i="4"/>
  <c r="G145" i="3" s="1"/>
  <c r="T38" i="4" l="1"/>
  <c r="S5" i="3" s="1"/>
  <c r="N38" i="4"/>
  <c r="M5" i="3" s="1"/>
  <c r="J38" i="4"/>
  <c r="I5" i="3" s="1"/>
  <c r="M11" i="4"/>
  <c r="U100" i="4"/>
  <c r="U105" i="4"/>
  <c r="P90" i="4"/>
  <c r="O141" i="3" s="1"/>
  <c r="P95" i="4"/>
  <c r="N111" i="4"/>
  <c r="N106" i="4"/>
  <c r="M144" i="3" s="1"/>
  <c r="T106" i="3"/>
  <c r="U38" i="4"/>
  <c r="T5" i="3" s="1"/>
  <c r="J137" i="3"/>
  <c r="K75" i="4"/>
  <c r="N78" i="4"/>
  <c r="N83" i="4"/>
  <c r="J90" i="4"/>
  <c r="I141" i="3" s="1"/>
  <c r="J95" i="4"/>
  <c r="L139" i="3"/>
  <c r="F106" i="3"/>
  <c r="G38" i="4"/>
  <c r="F5" i="3" s="1"/>
  <c r="I143" i="3"/>
  <c r="N56" i="4"/>
  <c r="M109" i="3"/>
  <c r="H106" i="3"/>
  <c r="I38" i="4"/>
  <c r="H5" i="3" s="1"/>
  <c r="H77" i="4"/>
  <c r="G118" i="3"/>
  <c r="V90" i="4"/>
  <c r="U141" i="3" s="1"/>
  <c r="V95" i="4"/>
  <c r="I95" i="4"/>
  <c r="I90" i="4"/>
  <c r="H141" i="3" s="1"/>
  <c r="H56" i="4"/>
  <c r="G109" i="3"/>
  <c r="F78" i="4"/>
  <c r="F83" i="4"/>
  <c r="I84" i="4"/>
  <c r="H140" i="3" s="1"/>
  <c r="I89" i="4"/>
  <c r="P139" i="3"/>
  <c r="F112" i="4"/>
  <c r="E145" i="3" s="1"/>
  <c r="F117" i="4"/>
  <c r="O84" i="4"/>
  <c r="N140" i="3" s="1"/>
  <c r="O89" i="4"/>
  <c r="M75" i="4"/>
  <c r="L137" i="3"/>
  <c r="V56" i="4"/>
  <c r="U109" i="3"/>
  <c r="U118" i="3"/>
  <c r="V77" i="4"/>
  <c r="S143" i="3"/>
  <c r="E118" i="3"/>
  <c r="F77" i="4"/>
  <c r="E106" i="4"/>
  <c r="D144" i="3" s="1"/>
  <c r="E111" i="4"/>
  <c r="R84" i="4"/>
  <c r="Q140" i="3" s="1"/>
  <c r="R89" i="4"/>
  <c r="F56" i="4"/>
  <c r="E109" i="3"/>
  <c r="G106" i="3"/>
  <c r="H38" i="4"/>
  <c r="G5" i="3" s="1"/>
  <c r="M56" i="4"/>
  <c r="L109" i="3"/>
  <c r="R106" i="3"/>
  <c r="S38" i="4"/>
  <c r="R5" i="3" s="1"/>
  <c r="Q105" i="4"/>
  <c r="Q100" i="4"/>
  <c r="I112" i="4"/>
  <c r="H145" i="3" s="1"/>
  <c r="I117" i="4"/>
  <c r="J106" i="3"/>
  <c r="K38" i="4"/>
  <c r="J5" i="3" s="1"/>
  <c r="J111" i="4"/>
  <c r="J106" i="4"/>
  <c r="I144" i="3" s="1"/>
  <c r="T78" i="4"/>
  <c r="T83" i="4"/>
  <c r="T139" i="3"/>
  <c r="L106" i="4"/>
  <c r="K144" i="3" s="1"/>
  <c r="L111" i="4"/>
  <c r="J84" i="4"/>
  <c r="I140" i="3" s="1"/>
  <c r="J89" i="4"/>
  <c r="O112" i="4"/>
  <c r="N145" i="3" s="1"/>
  <c r="O117" i="4"/>
  <c r="K143" i="3"/>
  <c r="N95" i="4"/>
  <c r="N90" i="4"/>
  <c r="M141" i="3" s="1"/>
  <c r="S84" i="4"/>
  <c r="R140" i="3" s="1"/>
  <c r="S89" i="4"/>
  <c r="H90" i="4"/>
  <c r="G141" i="3" s="1"/>
  <c r="H95" i="4"/>
  <c r="R56" i="4"/>
  <c r="Q109" i="3"/>
  <c r="F95" i="4"/>
  <c r="F90" i="4"/>
  <c r="E141" i="3" s="1"/>
  <c r="Q143" i="3"/>
  <c r="M143" i="3"/>
  <c r="J78" i="4"/>
  <c r="J83" i="4"/>
  <c r="P78" i="4"/>
  <c r="P83" i="4"/>
  <c r="R77" i="4"/>
  <c r="Q118" i="3"/>
  <c r="I118" i="3"/>
  <c r="J77" i="4"/>
  <c r="P100" i="4"/>
  <c r="P105" i="4"/>
  <c r="F111" i="4"/>
  <c r="F106" i="4"/>
  <c r="E144" i="3" s="1"/>
  <c r="D5" i="3"/>
  <c r="T56" i="4"/>
  <c r="S109" i="3"/>
  <c r="N139" i="3"/>
  <c r="L56" i="4"/>
  <c r="K109" i="3"/>
  <c r="N117" i="4"/>
  <c r="N112" i="4"/>
  <c r="M145" i="3" s="1"/>
  <c r="Q95" i="4"/>
  <c r="Q90" i="4"/>
  <c r="P141" i="3" s="1"/>
  <c r="S78" i="4"/>
  <c r="S83" i="4"/>
  <c r="T137" i="3"/>
  <c r="U75" i="4"/>
  <c r="M112" i="4"/>
  <c r="L145" i="3" s="1"/>
  <c r="M117" i="4"/>
  <c r="G105" i="4"/>
  <c r="G100" i="4"/>
  <c r="K100" i="4"/>
  <c r="K105" i="4"/>
  <c r="K78" i="4"/>
  <c r="K83" i="4"/>
  <c r="M84" i="4"/>
  <c r="L140" i="3" s="1"/>
  <c r="M89" i="4"/>
  <c r="S105" i="4"/>
  <c r="S100" i="4"/>
  <c r="P106" i="3"/>
  <c r="Q38" i="4"/>
  <c r="P5" i="3" s="1"/>
  <c r="K89" i="4"/>
  <c r="K84" i="4"/>
  <c r="J140" i="3" s="1"/>
  <c r="P137" i="3"/>
  <c r="Q75" i="4"/>
  <c r="O75" i="4"/>
  <c r="N137" i="3"/>
  <c r="H139" i="3"/>
  <c r="E143" i="3"/>
  <c r="G89" i="4"/>
  <c r="G84" i="4"/>
  <c r="F140" i="3" s="1"/>
  <c r="K112" i="4"/>
  <c r="J145" i="3" s="1"/>
  <c r="K117" i="4"/>
  <c r="G75" i="4"/>
  <c r="F137" i="3"/>
  <c r="J56" i="4"/>
  <c r="I109" i="3"/>
  <c r="Q89" i="4"/>
  <c r="Q84" i="4"/>
  <c r="P140" i="3" s="1"/>
  <c r="D143" i="3"/>
  <c r="S75" i="4"/>
  <c r="R137" i="3"/>
  <c r="O111" i="4"/>
  <c r="O106" i="4"/>
  <c r="N144" i="3" s="1"/>
  <c r="G117" i="4"/>
  <c r="G112" i="4"/>
  <c r="F145" i="3" s="1"/>
  <c r="P56" i="4"/>
  <c r="O109" i="3"/>
  <c r="H78" i="4"/>
  <c r="H83" i="4"/>
  <c r="O118" i="3"/>
  <c r="P77" i="4"/>
  <c r="U143" i="3"/>
  <c r="U56" i="4"/>
  <c r="T109" i="3"/>
  <c r="N77" i="4"/>
  <c r="M118" i="3"/>
  <c r="G111" i="4"/>
  <c r="G106" i="4"/>
  <c r="F144" i="3" s="1"/>
  <c r="L90" i="4"/>
  <c r="K141" i="3" s="1"/>
  <c r="L95" i="4"/>
  <c r="P106" i="4"/>
  <c r="O144" i="3" s="1"/>
  <c r="P111" i="4"/>
  <c r="V83" i="4"/>
  <c r="V78" i="4"/>
  <c r="R111" i="4"/>
  <c r="R106" i="4"/>
  <c r="Q144" i="3" s="1"/>
  <c r="O100" i="4"/>
  <c r="O105" i="4"/>
  <c r="H106" i="4"/>
  <c r="G144" i="3" s="1"/>
  <c r="H111" i="4"/>
  <c r="R90" i="4"/>
  <c r="Q141" i="3" s="1"/>
  <c r="R95" i="4"/>
  <c r="M100" i="4"/>
  <c r="M105" i="4"/>
  <c r="L75" i="4"/>
  <c r="K137" i="3"/>
  <c r="S112" i="4"/>
  <c r="R145" i="3" s="1"/>
  <c r="S117" i="4"/>
  <c r="T106" i="4"/>
  <c r="S144" i="3" s="1"/>
  <c r="T111" i="4"/>
  <c r="U112" i="4"/>
  <c r="T145" i="3" s="1"/>
  <c r="U117" i="4"/>
  <c r="V117" i="4"/>
  <c r="V112" i="4"/>
  <c r="U145" i="3" s="1"/>
  <c r="R83" i="4"/>
  <c r="R78" i="4"/>
  <c r="L108" i="3"/>
  <c r="M33" i="4"/>
  <c r="V106" i="4"/>
  <c r="U144" i="3" s="1"/>
  <c r="V111" i="4"/>
  <c r="H137" i="3"/>
  <c r="I75" i="4"/>
  <c r="I105" i="4"/>
  <c r="I100" i="4"/>
  <c r="F139" i="3"/>
  <c r="T75" i="4"/>
  <c r="S137" i="3"/>
  <c r="Q112" i="4"/>
  <c r="P145" i="3" s="1"/>
  <c r="Q117" i="4"/>
  <c r="O106" i="3"/>
  <c r="P38" i="4"/>
  <c r="O5" i="3" s="1"/>
  <c r="H100" i="4"/>
  <c r="H105" i="4"/>
  <c r="E78" i="4"/>
  <c r="E83" i="4"/>
  <c r="L78" i="4"/>
  <c r="L83" i="4"/>
  <c r="U89" i="4"/>
  <c r="U84" i="4"/>
  <c r="T140" i="3" s="1"/>
  <c r="T90" i="4"/>
  <c r="S141" i="3" s="1"/>
  <c r="T95" i="4"/>
  <c r="L106" i="3"/>
  <c r="M35" i="4"/>
  <c r="M38" i="4"/>
  <c r="L5" i="3" s="1"/>
  <c r="N106" i="3"/>
  <c r="O38" i="4"/>
  <c r="N5" i="3" s="1"/>
  <c r="O97" i="4" l="1"/>
  <c r="E119" i="4"/>
  <c r="G97" i="4"/>
  <c r="F119" i="4"/>
  <c r="E142" i="3" s="1"/>
  <c r="L119" i="4"/>
  <c r="L122" i="4" s="1"/>
  <c r="U97" i="4"/>
  <c r="T138" i="3" s="1"/>
  <c r="T119" i="4"/>
  <c r="S142" i="3" s="1"/>
  <c r="R119" i="4"/>
  <c r="R122" i="4" s="1"/>
  <c r="R143" i="3"/>
  <c r="S119" i="4"/>
  <c r="F143" i="3"/>
  <c r="G119" i="4"/>
  <c r="G123" i="4" s="1"/>
  <c r="F146" i="3" s="1"/>
  <c r="V119" i="4"/>
  <c r="P118" i="3"/>
  <c r="Q77" i="4"/>
  <c r="M97" i="4"/>
  <c r="H118" i="3"/>
  <c r="I77" i="4"/>
  <c r="N138" i="3"/>
  <c r="O99" i="4"/>
  <c r="K77" i="4"/>
  <c r="J118" i="3"/>
  <c r="T77" i="4"/>
  <c r="S118" i="3"/>
  <c r="L143" i="3"/>
  <c r="M119" i="4"/>
  <c r="O139" i="3"/>
  <c r="P97" i="4"/>
  <c r="Q97" i="4"/>
  <c r="G143" i="3"/>
  <c r="H119" i="4"/>
  <c r="J139" i="3"/>
  <c r="K97" i="4"/>
  <c r="O143" i="3"/>
  <c r="P119" i="4"/>
  <c r="I139" i="3"/>
  <c r="J97" i="4"/>
  <c r="G99" i="4"/>
  <c r="F138" i="3"/>
  <c r="U139" i="3"/>
  <c r="V97" i="4"/>
  <c r="K139" i="3"/>
  <c r="L97" i="4"/>
  <c r="H143" i="3"/>
  <c r="I119" i="4"/>
  <c r="Q139" i="3"/>
  <c r="R97" i="4"/>
  <c r="I97" i="4"/>
  <c r="N119" i="4"/>
  <c r="P143" i="3"/>
  <c r="Q119" i="4"/>
  <c r="F122" i="4"/>
  <c r="U77" i="4"/>
  <c r="T118" i="3"/>
  <c r="E97" i="4"/>
  <c r="D139" i="3"/>
  <c r="G139" i="3"/>
  <c r="H97" i="4"/>
  <c r="S77" i="4"/>
  <c r="R118" i="3"/>
  <c r="F118" i="3"/>
  <c r="G77" i="4"/>
  <c r="J143" i="3"/>
  <c r="K119" i="4"/>
  <c r="R139" i="3"/>
  <c r="S97" i="4"/>
  <c r="S139" i="3"/>
  <c r="T97" i="4"/>
  <c r="L118" i="3"/>
  <c r="M77" i="4"/>
  <c r="J119" i="4"/>
  <c r="M139" i="3"/>
  <c r="N97" i="4"/>
  <c r="K118" i="3"/>
  <c r="L77" i="4"/>
  <c r="N143" i="3"/>
  <c r="O119" i="4"/>
  <c r="E122" i="4"/>
  <c r="D142" i="3"/>
  <c r="N118" i="3"/>
  <c r="O77" i="4"/>
  <c r="F97" i="4"/>
  <c r="E139" i="3"/>
  <c r="T143" i="3"/>
  <c r="U119" i="4"/>
  <c r="H123" i="4" l="1"/>
  <c r="G146" i="3" s="1"/>
  <c r="K142" i="3"/>
  <c r="Q142" i="3"/>
  <c r="U99" i="4"/>
  <c r="P123" i="4"/>
  <c r="O146" i="3" s="1"/>
  <c r="M123" i="4"/>
  <c r="L146" i="3" s="1"/>
  <c r="S123" i="4"/>
  <c r="R146" i="3" s="1"/>
  <c r="I123" i="4"/>
  <c r="H146" i="3" s="1"/>
  <c r="T122" i="4"/>
  <c r="J122" i="4"/>
  <c r="I142" i="3"/>
  <c r="E99" i="4"/>
  <c r="D138" i="3"/>
  <c r="E123" i="4"/>
  <c r="D146" i="3" s="1"/>
  <c r="Q122" i="4"/>
  <c r="P142" i="3"/>
  <c r="H142" i="3"/>
  <c r="I122" i="4"/>
  <c r="J99" i="4"/>
  <c r="I138" i="3"/>
  <c r="J123" i="4"/>
  <c r="I146" i="3" s="1"/>
  <c r="P138" i="3"/>
  <c r="Q99" i="4"/>
  <c r="V122" i="4"/>
  <c r="U142" i="3"/>
  <c r="P99" i="4"/>
  <c r="O138" i="3"/>
  <c r="M99" i="4"/>
  <c r="L138" i="3"/>
  <c r="N122" i="4"/>
  <c r="M142" i="3"/>
  <c r="P122" i="4"/>
  <c r="O142" i="3"/>
  <c r="T99" i="4"/>
  <c r="S138" i="3"/>
  <c r="Q123" i="4"/>
  <c r="P146" i="3" s="1"/>
  <c r="L142" i="3"/>
  <c r="M122" i="4"/>
  <c r="G122" i="4"/>
  <c r="F142" i="3"/>
  <c r="T142" i="3"/>
  <c r="U122" i="4"/>
  <c r="O122" i="4"/>
  <c r="N142" i="3"/>
  <c r="L99" i="4"/>
  <c r="K138" i="3"/>
  <c r="V99" i="4"/>
  <c r="U138" i="3"/>
  <c r="V123" i="4"/>
  <c r="U146" i="3" s="1"/>
  <c r="J138" i="3"/>
  <c r="K99" i="4"/>
  <c r="S99" i="4"/>
  <c r="R138" i="3"/>
  <c r="H99" i="4"/>
  <c r="G138" i="3"/>
  <c r="I99" i="4"/>
  <c r="H138" i="3"/>
  <c r="K123" i="4"/>
  <c r="J146" i="3" s="1"/>
  <c r="S122" i="4"/>
  <c r="R142" i="3"/>
  <c r="G142" i="3"/>
  <c r="H122" i="4"/>
  <c r="M138" i="3"/>
  <c r="N99" i="4"/>
  <c r="N123" i="4"/>
  <c r="M146" i="3" s="1"/>
  <c r="Q138" i="3"/>
  <c r="R99" i="4"/>
  <c r="R123" i="4"/>
  <c r="Q146" i="3" s="1"/>
  <c r="F99" i="4"/>
  <c r="E138" i="3"/>
  <c r="F123" i="4"/>
  <c r="E146" i="3" s="1"/>
  <c r="J142" i="3"/>
  <c r="K122" i="4"/>
  <c r="T123" i="4"/>
  <c r="S146" i="3" s="1"/>
  <c r="O123" i="4"/>
  <c r="N146" i="3" s="1"/>
  <c r="U123" i="4"/>
  <c r="T146" i="3" s="1"/>
  <c r="L123" i="4"/>
  <c r="K146" i="3" s="1"/>
</calcChain>
</file>

<file path=xl/sharedStrings.xml><?xml version="1.0" encoding="utf-8"?>
<sst xmlns="http://schemas.openxmlformats.org/spreadsheetml/2006/main" count="1768" uniqueCount="681">
  <si>
    <t>Рейтинг</t>
  </si>
  <si>
    <t>№ п/п</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</si>
  <si>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</si>
  <si>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</si>
  <si>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</si>
  <si>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</si>
  <si>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</si>
  <si>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</si>
  <si>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</si>
  <si>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</si>
  <si>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</si>
  <si>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</si>
  <si>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</si>
  <si>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</si>
  <si>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</si>
  <si>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</si>
  <si>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</si>
  <si>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</si>
  <si>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</si>
  <si>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</si>
  <si>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</si>
  <si>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</si>
  <si>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</si>
  <si>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ПОТОК ДВУХМЕРНЫХ РАСПРЕДЕЛЕНИЙ</t>
  </si>
  <si>
    <t>Переменная-основание: Укажите, пожалуйста, в каком образовательном учреждении учитесь Вы/ Ваш ребенок (дети)</t>
  </si>
  <si>
    <t>Таблица №2</t>
  </si>
  <si>
    <t>Укажите, пожалуйста, в каком образовательном учреждении учитесь Вы/ Ваш ребенок (дети) * Укажите, пожалуйста, в каком образовательном учреждении учитесь Вы/ Ваш ребенок (дети)</t>
  </si>
  <si>
    <t>в абсолютных цифрах</t>
  </si>
  <si>
    <t>Укажите, пожалуйста, в каком образовательном учреждении учитесь Вы/ Ваш ребенок (дети)</t>
  </si>
  <si>
    <t>ИТОГО:</t>
  </si>
  <si>
    <t>** Коэффициент Крамера [0..1]: 1,000, Вероятность ошибки: 0,00</t>
  </si>
  <si>
    <t>Таблица №3</t>
  </si>
  <si>
    <t>Укажите, пожалуйста, в каком образовательном учреждении учитесь Вы/ Ваш ребенок (дети) * Выберите, пожалуйста, категорию получателя образовательных услуг, к которой Вы относитесь (можно выбрать только одну)</t>
  </si>
  <si>
    <t>Выберите, пожалуйста, категорию получателя образовательных услуг, к которой Вы относитесь (можно выбрать только одну)</t>
  </si>
  <si>
    <t>1. Обучающийся</t>
  </si>
  <si>
    <t>2. Родитель (законный представитель) обучающегося</t>
  </si>
  <si>
    <t>Таблица №4</t>
  </si>
  <si>
    <t>Укажите, пожалуйста, в каком образовательном учреждении учитесь Вы/ Ваш ребенок (дети) * Если Вы выбрали категории «Обучающийся» или «Воспитанник детского дома», подтвердите, что Вам больше 14 лет</t>
  </si>
  <si>
    <t>Если Вы выбрали категории «Обучающийся» или «Воспитанник детского дома», подтвердите, что Вам больше 14 лет</t>
  </si>
  <si>
    <t>1. Да</t>
  </si>
  <si>
    <t>2. Нет</t>
  </si>
  <si>
    <t>** Коэффициент Крамера [0..1]: Нерасч., Вероятность ошибки: Нерасч.</t>
  </si>
  <si>
    <t>Таблица №5</t>
  </si>
  <si>
    <t>Укажите, пожалуйста, в каком образовательном учреждении учитесь Вы/ Ваш ребенок (дети)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</si>
  <si>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</si>
  <si>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Таблица №6</t>
  </si>
  <si>
    <t>Укажите, пожалуйста, в каком образовательном учреждении учитесь Вы/ Ваш ребенок (дети)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</si>
  <si>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</si>
  <si>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Таблица №7</t>
  </si>
  <si>
    <t>Укажите, пожалуйста, в каком образовательном учреждении учитесь Вы/ Ваш ребенок (дети)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</si>
  <si>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</si>
  <si>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Таблица №8</t>
  </si>
  <si>
    <t>Укажите, пожалуйста, в каком образовательном учреждении учитесь Вы/ Ваш ребенок (дети)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</si>
  <si>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</si>
  <si>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Таблица №9</t>
  </si>
  <si>
    <t>Укажите, пожалуйста, в каком образовательном учреждении учитесь Вы/ Ваш ребенок (дети)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</si>
  <si>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</si>
  <si>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Таблица №10</t>
  </si>
  <si>
    <t>Укажите, пожалуйста, в каком образовательном учреждении учитесь Вы/ Ваш ребенок (дети) * 6. Имеете ли Вы (Ваш ребенок) установленную группу инвалидности?</t>
  </si>
  <si>
    <t>6. Имеете ли Вы (Ваш ребенок) установленную группу инвалидности?</t>
  </si>
  <si>
    <t>Таблица №11</t>
  </si>
  <si>
    <t>Укажите, пожалуйста, в каком образовательном учреждении учитесь Вы/ Ваш ребенок (дети)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</si>
  <si>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</si>
  <si>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Таблица №12</t>
  </si>
  <si>
    <t>Укажите, пожалуйста, в каком образовательном учреждении учитесь Вы/ Ваш ребенок (дети)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</si>
  <si>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</si>
  <si>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Таблица №13</t>
  </si>
  <si>
    <t>Укажите, пожалуйста, в каком образовательном учреждении учитесь Вы/ Ваш ребенок (дети)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</si>
  <si>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</si>
  <si>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Таблица №14</t>
  </si>
  <si>
    <t>Укажите, пожалуйста, в каком образовательном учреждении учитесь Вы/ Ваш ребенок (дети)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</si>
  <si>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</si>
  <si>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Таблица №15</t>
  </si>
  <si>
    <t>Укажите, пожалуйста, в каком образовательном учреждении учитесь Вы/ Ваш ребенок (дети)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</si>
  <si>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</si>
  <si>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Таблица №16</t>
  </si>
  <si>
    <t>Укажите, пожалуйста, в каком образовательном учреждении учитесь Вы/ Ваш ребенок (дети)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</si>
  <si>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</si>
  <si>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Таблица №17</t>
  </si>
  <si>
    <t>Укажите, пожалуйста, в каком образовательном учреждении учитесь Вы/ Ваш ребенок (дети)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</si>
  <si>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</si>
  <si>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Таблица №18</t>
  </si>
  <si>
    <t>Укажите, пожалуйста, в каком образовательном учреждении учитесь Вы/ Ваш ребенок (дети)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</si>
  <si>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</si>
  <si>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Таблица №19</t>
  </si>
  <si>
    <t>Укажите, пожалуйста, в каком образовательном учреждении учитесь Вы/ Ваш ребенок (дети) * 16. Ваш пол</t>
  </si>
  <si>
    <t>16. Ваш пол</t>
  </si>
  <si>
    <t>1. Мужской</t>
  </si>
  <si>
    <t>2. Женский</t>
  </si>
  <si>
    <t>Таблица №20</t>
  </si>
  <si>
    <t>Укажите, пожалуйста, в каком образовательном учреждении учитесь Вы/ Ваш ребенок (дети) * 17. Ваш возраст</t>
  </si>
  <si>
    <t>17. Ваш возраст</t>
  </si>
  <si>
    <t>14 - 17 лет</t>
  </si>
  <si>
    <t>18 - 29 лет</t>
  </si>
  <si>
    <t>30 - 54 года</t>
  </si>
  <si>
    <t>55 лет и старше</t>
  </si>
  <si>
    <t>№ показателя</t>
  </si>
  <si>
    <t>Показатели</t>
  </si>
  <si>
    <t>Наличие/ отсутствие критерия
(1 /0, либо 1/0,5/0)</t>
  </si>
  <si>
    <t>1.</t>
  </si>
  <si>
    <t>Показатели, характеризующие открытость и доступность информации об образовательной организации</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</si>
  <si>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</si>
  <si>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</si>
  <si>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</si>
  <si>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</si>
  <si>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 Основные сведения:</t>
  </si>
  <si>
    <t xml:space="preserve">1. Информация о месте нахождения образовательной 
организации </t>
  </si>
  <si>
    <t xml:space="preserve">2.  Информация о режиме и графике работы образовательной 
организации </t>
  </si>
  <si>
    <t xml:space="preserve">3.  Информация о контактных телефонах и об адресах 
электронной почты образовательной организации </t>
  </si>
  <si>
    <t xml:space="preserve">4. Информация о лицензии на осуществление образовательной деятельности (выписка из реестра 
лицензий на осуществление образовательной деятельсности) </t>
  </si>
  <si>
    <t xml:space="preserve">5. Информация о наличии или об отсутствии государственной аккредитации образовательной 
деятельности по реализуемым образовательным программам, за исключением образовательных программ дошкольного образования, образовательных программ, реализуемых в соответствии с федеральным государственным образовательным стандартом образования обучающихся с нарушением интеллекта, основных программ профессионального обучения, дополнительных образовательных программ (информация о выписке из государственной информационной системы «Реестр организаций, осуществляющих образовательную деятельность по имеющим государственную 
аккредитацию образовательным программам») </t>
  </si>
  <si>
    <t>2. Структура и органы управления образовательной организацией</t>
  </si>
  <si>
    <t xml:space="preserve">6. Информация о структуре и органах управления образовательной организации (в том числе: наименование структурного подразделения (органа управления); фамилии, имена, отчества (при наличии)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</si>
  <si>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3. Документы (в виде копий)</t>
  </si>
  <si>
    <t xml:space="preserve">7. 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предусмотренных Федеральным законом от 29 декабря 
2012 г. № 273-ФЗ «Об образовании в Российской Федерации» </t>
  </si>
  <si>
    <t>4. Платные образовательные услуги</t>
  </si>
  <si>
    <t xml:space="preserve">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</si>
  <si>
    <t>5. Образование</t>
  </si>
  <si>
    <t xml:space="preserve">9. Информация о результатах приема по каждой профессии, специальности среднего профессионального образования (при наличии вступительных испытаний), с указанием 
средней суммы набранных баллов по всем вступительным испытаниям, а также о результатах перевода, восстановления и отчисления </t>
  </si>
  <si>
    <t>6. Руководство</t>
  </si>
  <si>
    <t xml:space="preserve">10.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t>
  </si>
  <si>
    <t xml:space="preserve">7. Педагогический состав </t>
  </si>
  <si>
    <t xml:space="preserve">11.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t>
  </si>
  <si>
    <t xml:space="preserve">8. Организация питания в образовательной организации </t>
  </si>
  <si>
    <t xml:space="preserve">12.  Информация об условиях питания обучающихся и охраны здоровья обучающихся  </t>
  </si>
  <si>
    <t>числитель</t>
  </si>
  <si>
    <t>знаменатель</t>
  </si>
  <si>
    <t>1.1.2.</t>
  </si>
  <si>
    <t>На официальном сайте в информационно-телекоммуникационной сети "Интернет"</t>
  </si>
  <si>
    <t>1. Основные сведения</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</si>
  <si>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</si>
  <si>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</si>
  <si>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 xml:space="preserve">3. Информация об учредителе (учредителях) образовательной 
организации  </t>
  </si>
  <si>
    <t>4. Информация о месте нахождения образовательной организации</t>
  </si>
  <si>
    <t>5. Информация о режиме и графике работы образовательной организации</t>
  </si>
  <si>
    <t xml:space="preserve">6. Информация о контактных телефонах и об адресах электронной почты образовательной организации   </t>
  </si>
  <si>
    <t xml:space="preserve">7. Информация о местах осуществления образовательной деятельности, сведения о которых в соответствии с Федеральным законом от 29 декабря 2012 г. № 273-ФЗ «Об 
образовании в Российской Федерации» (далее – Федеральный закон №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 1802, в виде адреса места нахождения </t>
  </si>
  <si>
    <r>
      <rPr>
        <sz val="12"/>
        <color theme="1"/>
        <rFont val="Times New Roman"/>
        <family val="1"/>
        <charset val="204"/>
      </rPr>
      <t xml:space="preserve">8. Информация о лицензии на осуществление образовательной </t>
    </r>
    <r>
      <rPr>
        <sz val="11"/>
        <rFont val="Calibri"/>
        <family val="2"/>
        <charset val="204"/>
      </rPr>
      <t xml:space="preserve">
</t>
    </r>
    <r>
      <rPr>
        <sz val="12"/>
        <color theme="1"/>
        <rFont val="Times New Roman"/>
        <family val="1"/>
        <charset val="204"/>
      </rPr>
      <t xml:space="preserve">деятельности (выписка из реестра лицензий на </t>
    </r>
    <r>
      <rPr>
        <sz val="11"/>
        <rFont val="Calibri"/>
        <family val="2"/>
        <charset val="204"/>
      </rPr>
      <t xml:space="preserve">
</t>
    </r>
    <r>
      <rPr>
        <sz val="12"/>
        <color theme="1"/>
        <rFont val="Times New Roman"/>
        <family val="1"/>
        <charset val="204"/>
      </rPr>
      <t xml:space="preserve">осуществление образовательной деятельности) </t>
    </r>
  </si>
  <si>
    <r>
      <rPr>
        <sz val="12"/>
        <color theme="1"/>
        <rFont val="Times New Roman"/>
        <family val="1"/>
        <charset val="204"/>
      </rPr>
      <t xml:space="preserve">9. Информация о наличии или об отсутствии государственной аккредитации образовательной деятельности по реализуемым образовательным программам, за исключением образовательных программ дошкольного образования, программ подготовки научных и научно-педагогических </t>
    </r>
    <r>
      <rPr>
        <sz val="11"/>
        <rFont val="Calibri"/>
        <family val="2"/>
        <charset val="204"/>
      </rPr>
      <t xml:space="preserve">
</t>
    </r>
    <r>
      <rPr>
        <sz val="12"/>
        <color theme="1"/>
        <rFont val="Times New Roman"/>
        <family val="1"/>
        <charset val="204"/>
      </rPr>
      <t xml:space="preserve">кадров в аспирантуре (адъюнктуре), образовательных программ, реализуемых в соответствии с федеральным государственным образовательным стандартом образования обучающихся с нарушением интеллекта, основных программ профессионального обучения, дополнительных образовательных программ (информация о выписке из государственной информационной системы «Реестр </t>
    </r>
    <r>
      <rPr>
        <sz val="11"/>
        <rFont val="Calibri"/>
        <family val="2"/>
        <charset val="204"/>
      </rPr>
      <t xml:space="preserve">
</t>
    </r>
    <r>
      <rPr>
        <sz val="12"/>
        <color theme="1"/>
        <rFont val="Times New Roman"/>
        <family val="1"/>
        <charset val="204"/>
      </rPr>
      <t xml:space="preserve">организаций, осуществляющих образовательную деятельность по имеющим государственную аккредитацию образовательным программам») </t>
    </r>
  </si>
  <si>
    <t xml:space="preserve">10. Информация о структуре и органах управления образовательной организации (в том числе: наименование структурного подразделения (органа управления); фамилии, имена, отчества (при наличии)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адресах электронной почты структурных подразделений (при наличии) </t>
  </si>
  <si>
    <t xml:space="preserve">11. 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документов, подписанных простой электронной подписью) в соответствии с Федеральным законом от 6 апреля 2011 г. N 63-ФЗ "Об электронной подписи" (далее – электронный документ). </t>
  </si>
  <si>
    <t>3.  Документы</t>
  </si>
  <si>
    <t xml:space="preserve">12. Устав образовательной организации </t>
  </si>
  <si>
    <r>
      <rPr>
        <sz val="12"/>
        <color theme="1"/>
        <rFont val="Times New Roman"/>
        <family val="1"/>
        <charset val="204"/>
      </rPr>
      <t xml:space="preserve">13. Правила внутреннего распорядка обучающихся </t>
    </r>
  </si>
  <si>
    <r>
      <rPr>
        <sz val="12"/>
        <color theme="1"/>
        <rFont val="Times New Roman"/>
        <family val="1"/>
        <charset val="204"/>
      </rPr>
      <t xml:space="preserve">14. Правила внутреннего трудового распорядка </t>
    </r>
  </si>
  <si>
    <r>
      <rPr>
        <sz val="12"/>
        <color theme="1"/>
        <rFont val="Times New Roman"/>
        <family val="1"/>
        <charset val="204"/>
      </rPr>
      <t xml:space="preserve">15. Коллективный договор (при наличии) </t>
    </r>
  </si>
  <si>
    <t xml:space="preserve">16. 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предусмотренных Федеральным законом № 273-ФЗ </t>
  </si>
  <si>
    <t>17. Отчет о результатах самообследования</t>
  </si>
  <si>
    <t>18. Предписания органов, осуществляющих государственный контроль (надзор) в сфере образования, отчетов об исполнении таких предписаний (при наличии)</t>
  </si>
  <si>
    <t>4. Образование</t>
  </si>
  <si>
    <t>19. Информация о языках образования (в форме электронного документа)</t>
  </si>
  <si>
    <t>20. Информация о результатах приема по каждой профессии, специальности среднего профессионального образования (при наличии вступительных испытаний), с указанием 
средней суммы набранных баллов по всем вступительным испытаниям, а также о результатах перевода, восстановления и отчисления трудоустроенных выпускников прошлого учебного года, 
освоивших основные профессиональные образовательные программы среднего профессионального образования по каждой профессии, специальности, направлению подготовки или укрупненной группе профессий, специальностей и направлений подготовки</t>
  </si>
  <si>
    <t xml:space="preserve">21. Информация о трудоустройстве выпускников в виде трудоустроенных выпускников прошлого учебного года, освоивших основные профессиональные образовательные программы среднего профессионального образования по каждой профессии, специальности, направлению подготовки 
или укрупненной группе профессий, специальностей и направлений подготовки </t>
  </si>
  <si>
    <t xml:space="preserve">Информация о реализуемых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(за исключением образовательных программ дошкольного образования), представляемой в виде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официального сайта образовательной организации, содержащим отдельные компоненты образовательной программы, с указанием для каждой из них следующей информации: </t>
  </si>
  <si>
    <t xml:space="preserve">22. Об уровне общего или профессионального образования, о наименовании образовательной программы (для общеобразовательных программ) </t>
  </si>
  <si>
    <t xml:space="preserve">23. О форме обучения (за исключением образовательных программ дошкольного образования) </t>
  </si>
  <si>
    <t xml:space="preserve">24. О нормативном сроке обучения, коде и наименовании профессии, специальности (специальностей) </t>
  </si>
  <si>
    <t xml:space="preserve">Информация о численности обучающихся </t>
  </si>
  <si>
    <t xml:space="preserve">25.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 </t>
  </si>
  <si>
    <t>26. О численности обучающихся, являющихся иностранными гражданами, по каждой общеобразовательной программе и каждой профессии, специальности</t>
  </si>
  <si>
    <t>5. Руководство</t>
  </si>
  <si>
    <t xml:space="preserve">27. Информация о руководителе образовательной организации, его заместителях, руководителях филиалов образовательной организации (при их наличии): фамилия, имя, отчество (при наличии) руководителя, его заместителей; должности руководителя, его заместителей; контактные телефоны; 
адреса электронной почты </t>
  </si>
  <si>
    <t>6. Педагогический состав</t>
  </si>
  <si>
    <t>28. Информация о персональном составе педагогических работников: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</si>
  <si>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7. Материально-техническое обеспечение и оснащенность образовательного процесса </t>
  </si>
  <si>
    <t xml:space="preserve">29. Информация о материально-техническом обеспечении образовательной деятельности, в том числе в отношении инвалидов и лиц с ограниченными возможностями здоровья (в том числе о наличии оборудованных учебных кабинетов, оборудованных объектов для проведения практических 
занятий, оборудованных библиотек, оборудованных объектов спорта, оборудованных средств обучения и воспитания)  </t>
  </si>
  <si>
    <r>
      <rPr>
        <sz val="12"/>
        <color theme="1"/>
        <rFont val="Times New Roman"/>
        <family val="1"/>
        <charset val="204"/>
      </rPr>
      <t xml:space="preserve">30. Информация о доступе к информационным системам и информационно-телекоммуникационным сетям </t>
    </r>
  </si>
  <si>
    <r>
      <rPr>
        <sz val="12"/>
        <color theme="1"/>
        <rFont val="Times New Roman"/>
        <family val="1"/>
        <charset val="204"/>
      </rPr>
      <t xml:space="preserve">31. Информация о количестве жилых помещений в общежитии, интернате, формировании платы за проживание в общежитии </t>
    </r>
  </si>
  <si>
    <t xml:space="preserve">32. Информация об электронных образовательных ресурсах, к которым обеспечивается доступ обучающихся </t>
  </si>
  <si>
    <t>Информация о специальных условиях для получения образования инвалидами и лицами с ограниченными возможностями здоровья</t>
  </si>
  <si>
    <t xml:space="preserve">33. Информация об обеспечении доступа в здания образовательной организации, в том числе в общежитие, интернат, приспособленные для использования инвалидами и лицами с ограниченными возможностями здоровья </t>
  </si>
  <si>
    <t>34. Информация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</si>
  <si>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8. Платные образовательные услуги</t>
  </si>
  <si>
    <t xml:space="preserve">35. Документ о порядке оказания платных образовательных услуг, в том числе образец договора об оказании платных образовательных услуг </t>
  </si>
  <si>
    <t xml:space="preserve">36. Документ об утверждении стоимости обучения по каждой образовательной программе </t>
  </si>
  <si>
    <t xml:space="preserve">37. Документ об утверждении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</si>
  <si>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 xml:space="preserve">9.  Финансово-хозяйственная деятельность </t>
  </si>
  <si>
    <t xml:space="preserve">38.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 </t>
  </si>
  <si>
    <t xml:space="preserve">39. Информация о поступлении финансовых и материальных средств по итогам финансового года </t>
  </si>
  <si>
    <t xml:space="preserve">40. Информация о расходовании финансовых и материальных средств по итогам финансового года </t>
  </si>
  <si>
    <t xml:space="preserve">41.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 в форме электронного документа </t>
  </si>
  <si>
    <t xml:space="preserve">10. Вакантные места для приема (перевода) обучающихся </t>
  </si>
  <si>
    <t xml:space="preserve">42.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t>
  </si>
  <si>
    <t xml:space="preserve">43.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по договорам об образовании за счет средств физических и (или) юридических лиц) </t>
  </si>
  <si>
    <t>11. Стипендии и меры поддержки обучающихся</t>
  </si>
  <si>
    <t xml:space="preserve">44. Информация о наличии и условиях предоставления обучающимся стипендий, мер социальной поддержки  </t>
  </si>
  <si>
    <t xml:space="preserve">45.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 </t>
  </si>
  <si>
    <t xml:space="preserve">12. Международное сотрудничество </t>
  </si>
  <si>
    <t xml:space="preserve">46. Информация о заключенных и планируемых к заключению договорах с иностранными и (или) международными организациями по вопросам образования и науки </t>
  </si>
  <si>
    <t xml:space="preserve">13. Организация питания в образовательной организации </t>
  </si>
  <si>
    <t xml:space="preserve">47. Информация об условиях питания и охраны здоровья обучающихся </t>
  </si>
  <si>
    <t xml:space="preserve">48. Информация об условиях питания обучающихся по образовательным программам начального общего образования в государственных и муниципальных общеобразовательных организациях, в том числе: меню ежедневного горячего питания; информация о наличии диетического меню в общеобразовательной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общеобразовательной организации, а также поставляющих (реализующих) пищевые продукты и продовольственное сырье в общеобразовательную организацию; форма обратной связи для родителей обучающихся и ответы на вопросы родителей по питанию. </t>
  </si>
  <si>
    <t>14. Образовательные стандарты и требования</t>
  </si>
  <si>
    <t>49. Информация государственных образовательных стандартах, федеральных государственных 
требованиях, об образовательных стандартах (при их наличии)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</si>
  <si>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</si>
  <si>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</si>
  <si>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</si>
  <si>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</si>
  <si>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</si>
  <si>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</si>
  <si>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</si>
  <si>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</si>
  <si>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1.3.</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</si>
  <si>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</si>
  <si>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</si>
  <si>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</si>
  <si>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</si>
  <si>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</si>
  <si>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</si>
  <si>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</si>
  <si>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</si>
  <si>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</si>
  <si>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</si>
  <si>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</si>
  <si>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</si>
  <si>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</si>
  <si>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2.3</t>
  </si>
  <si>
    <t>Доля получателей услуг, удовлетворенных комфортностью предоставления услуг организацией социальной сферы</t>
  </si>
  <si>
    <t>3.</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</si>
  <si>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</si>
  <si>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</si>
  <si>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</si>
  <si>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</si>
  <si>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</si>
  <si>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</si>
  <si>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</si>
  <si>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</si>
  <si>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</si>
  <si>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5) специально оборудованных санитарно-гигиенических помещений в образовательной организации.</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</si>
  <si>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</si>
  <si>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</si>
  <si>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</si>
  <si>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</si>
  <si>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Наличие в образовательной организации адаптированных программ и/или обучающихся с ОВЗ</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</si>
  <si>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</si>
  <si>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</si>
  <si>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</si>
  <si>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</si>
  <si>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</si>
  <si>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</si>
  <si>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3.3.</t>
  </si>
  <si>
    <t>Доля получателей услуг, удовлетворенных доступностью услуг для инвалидов</t>
  </si>
  <si>
    <t>4.</t>
  </si>
  <si>
    <t>4.1.</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</si>
  <si>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</si>
  <si>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4.2.</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</si>
  <si>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</si>
  <si>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4.3.</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</si>
  <si>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</si>
  <si>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</si>
  <si>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</si>
  <si>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5.1.</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</si>
  <si>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</si>
  <si>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5.2.</t>
  </si>
  <si>
    <t>Доля получателей услуг, удовлетворенных организационными условиями предоставления услуг</t>
  </si>
  <si>
    <t>5.3.</t>
  </si>
  <si>
    <t>Доля получателей услуг, удовлетворенных в целом условиями оказания услуг в организации социальной сферы*</t>
  </si>
  <si>
    <t>Итого комплексный показатель</t>
  </si>
  <si>
    <t>Наличие реализуемых адаптированных программ
образовательной организации в 2024 году</t>
  </si>
  <si>
    <t>Наличие в образовательной организации детей-инвалидов,
обучающихся с ОВЗ в 2024 году (данные сведения должны
подтверждаться статистической отчетностью за календарный год)</t>
  </si>
  <si>
    <t>Располагается ли образовательная организация в зданиях исторического, культурного
и архитектурного наследия (подтверждается решениями органов по охранеи использованию
памятников историии культуры соответствующего уровня и органами социальной защиты
населения соответствующего уровня</t>
  </si>
  <si>
    <t>Является ли образовательная организация малокомплектной
и/или расположенной в труднодоступной местности (требуется
наличие подтверждающих документов)</t>
  </si>
  <si>
    <t>Количество респондентов</t>
  </si>
  <si>
    <t>Численность получателей услуг</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</si>
  <si>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</si>
  <si>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</si>
  <si>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</si>
  <si>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</si>
  <si>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</si>
  <si>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</si>
  <si>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</si>
  <si>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</si>
  <si>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</si>
  <si>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</si>
  <si>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</si>
  <si>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</si>
  <si>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</si>
  <si>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</si>
  <si>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</si>
  <si>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</si>
  <si>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</si>
  <si>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</si>
  <si>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</si>
  <si>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</si>
  <si>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</si>
  <si>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</si>
  <si>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</si>
  <si>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</si>
  <si>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</si>
  <si>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</si>
  <si>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</si>
  <si>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</si>
  <si>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</si>
  <si>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</si>
  <si>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</si>
  <si>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</si>
  <si>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</si>
  <si>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</si>
  <si>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</si>
  <si>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</si>
  <si>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</si>
  <si>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</si>
  <si>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</si>
  <si>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</si>
  <si>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</si>
  <si>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</si>
  <si>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</si>
  <si>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</si>
  <si>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</si>
  <si>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</si>
  <si>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</si>
  <si>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</si>
  <si>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</si>
  <si>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</si>
  <si>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</si>
  <si>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</si>
  <si>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</si>
  <si>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</si>
  <si>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</si>
  <si>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</si>
  <si>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</si>
  <si>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</si>
  <si>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</si>
  <si>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</si>
  <si>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</si>
  <si>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</si>
  <si>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</si>
  <si>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</si>
  <si>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</si>
  <si>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</si>
  <si>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</si>
  <si>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</si>
  <si>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</si>
  <si>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</si>
  <si>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</si>
  <si>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</si>
  <si>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</si>
  <si>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</si>
  <si>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</si>
  <si>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</si>
  <si>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</si>
  <si>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</si>
  <si>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</si>
  <si>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</si>
  <si>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</si>
  <si>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</si>
  <si>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</si>
  <si>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расчетное значение БАС ГОВ</t>
  </si>
  <si>
    <t>Разница с БАС ГОВ</t>
  </si>
  <si>
    <t>г. Кызыл</t>
  </si>
  <si>
    <t>г. Ак-Довурак</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</si>
  <si>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</si>
  <si>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</si>
  <si>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</si>
  <si>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</si>
  <si>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</si>
  <si>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</si>
  <si>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</si>
  <si>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</si>
  <si>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</si>
  <si>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</si>
  <si>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</si>
  <si>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</si>
  <si>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</si>
  <si>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</si>
  <si>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</si>
  <si>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</si>
  <si>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</si>
  <si>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ГБПОУ РТ «Тувинский сельскохозяйственный техникум»</t>
  </si>
  <si>
    <t>ГБОУ РТ «Школа-интернат для детей с нарушениями слуха»</t>
  </si>
  <si>
    <t>ГБПОУ РТ «Кызылский колледж искусств им. А.Б. Чыргал-оола»</t>
  </si>
  <si>
    <t>ГАПОУ РТ "Кызылский ТТ"</t>
  </si>
  <si>
    <t>ГБПОУ РТ «Тувинский техникум информационных технологий»</t>
  </si>
  <si>
    <t>ГБОУ «Республиканская школа-интернат «Тувинский кадетский корпус»</t>
  </si>
  <si>
    <t>МБДОУ д/с № 17 «Салгал» комбинированного вида г. Кызыла РТ</t>
  </si>
  <si>
    <t>МАДОУ №1 «Золотой ключик» г. Кызыла РТ</t>
  </si>
  <si>
    <t>ГБУ ДПО РТ «Республиканский центр профессионального образования»</t>
  </si>
  <si>
    <t>МБДОУ д/с № 10 г. Кызыла РТ</t>
  </si>
  <si>
    <t>МАДОУ д/с № 15 «Страна детства»</t>
  </si>
  <si>
    <t>МБДОУ д/с № 32 «Аленушка» г.Кызыла</t>
  </si>
  <si>
    <t>МАДОУ "ЦРР-д/с № 21" г.Кызыла РТ</t>
  </si>
  <si>
    <t>МБДОУ д/с № 5 «Рябинка» г.Кызыла</t>
  </si>
  <si>
    <t>ГАНОО РТ «ГЛРТ»</t>
  </si>
  <si>
    <t>МАОУ «Лицей № 15 им. Н.Н.Макаренко»</t>
  </si>
  <si>
    <t>МБОУ «СОШ № 17 г. Кызыла»</t>
  </si>
  <si>
    <t>МБДОУ «д/с № 33 г.Кызыла РТ»</t>
  </si>
  <si>
    <t>МБДОУ «Центр развития ребенка – д/с № 3» г. кызыла</t>
  </si>
  <si>
    <t>МАДОУ ЦРР – д/с № 29 г. Кызыла</t>
  </si>
  <si>
    <t>ГБНОУ РТ «РШИИ им. Р.Д.Кенденбиля»</t>
  </si>
  <si>
    <t>ГБУ РЦПМСС «Сайзырал»</t>
  </si>
  <si>
    <t>МБДОУ д/с № 2 «Улыбка» г. Кызыла</t>
  </si>
  <si>
    <t>МБДОУ д/с № 7 г. Кызыла</t>
  </si>
  <si>
    <t>МАДОУ «Д/с № 35 г.Кызыла РТ</t>
  </si>
  <si>
    <t>МБДОУ «Д/с № 28» г.Кызыла РТ</t>
  </si>
  <si>
    <t>МБОУ «СОШ №1 им им. М.А. Бухтуева»  г. Кызыла РТ</t>
  </si>
  <si>
    <t>МАДОУ «Д/с № 31 г. Кызыла РТ»</t>
  </si>
  <si>
    <t>ГБОУ РТ «СОШ № 10 для детей с ОВЗ»</t>
  </si>
  <si>
    <t>МАДОУ «Д/с №11» г. Кызыла РТ</t>
  </si>
  <si>
    <t>МБОУ «СОШ № 11» г. Кызыла РТ</t>
  </si>
  <si>
    <t>МБОУ «СОШ № 8 г. Кызыла РТ»</t>
  </si>
  <si>
    <t>МБОУ «СОШ № 7» им. Л.С. Новиковой г. Кызыла РТ</t>
  </si>
  <si>
    <t>МБОУ «СОШ № 12 г. Кызыла РТ»</t>
  </si>
  <si>
    <t>МБДОУ «Д/с № 38 города Кызыла РТ»</t>
  </si>
  <si>
    <t>МБОУ «Гимназия № 5 г. Кызыла РТ»</t>
  </si>
  <si>
    <t>МАДОУ - детский сад № 34 «Светлячок» г.Кызыла РТ</t>
  </si>
  <si>
    <t>МБДОУ № 36 «Найырал» г. Кызыла РТ</t>
  </si>
  <si>
    <t>МБОУ «Гимназия № 9 г. Кызыла РТ»</t>
  </si>
  <si>
    <t>МБДОУ «Д/с № 4 города Кызыла РТ»</t>
  </si>
  <si>
    <t>ГБОУДО РТ «РЦРДО»</t>
  </si>
  <si>
    <t>ГБПОУ РТ «Тувинский строительный техникум»</t>
  </si>
  <si>
    <t>ГАОУ ДПО «ТИРОИПК» РТ</t>
  </si>
  <si>
    <t>ГБПОУ РТ «УОР (техникум)»</t>
  </si>
  <si>
    <t>ГБПОУ РТ «РМК»</t>
  </si>
  <si>
    <t>МБУ ДО г. Кызыла «ДШИ им. Н. Рушевой»</t>
  </si>
  <si>
    <t>МАУДО «ДХШ им. А.В. Шатина»</t>
  </si>
  <si>
    <t>МБОУ СОШ № 1 г. Ак-Довурака им. С.С.Тамдын-оола - героя социалистического труда</t>
  </si>
  <si>
    <t>МАДОУ д/с «Сказка» г. Ак-Довурак</t>
  </si>
  <si>
    <t>МАДОУ д/с «Мишутка» г.Ак-Довурак</t>
  </si>
  <si>
    <t>ГБОУ РТ «Школа-интернат для детей с нода»</t>
  </si>
  <si>
    <t>МАОО лицей «Олчей» г. Ак-Довурак РТ</t>
  </si>
  <si>
    <t>ГБПОУ РТ «Ак-Довуракский горный техникум»</t>
  </si>
  <si>
    <t>МБДОУ д/с "Салгал" с. Бай-Тал</t>
  </si>
  <si>
    <t>МБОУ Кызыл-Дагская СОШ</t>
  </si>
  <si>
    <t>МБДОУ д/с "Хунчугеш"с. Кызыл-Даг</t>
  </si>
  <si>
    <t>ГБПОУ РТ "Тувинский техникум народных промыслов"</t>
  </si>
  <si>
    <t>МБОУ СОШ им. А.А. Кунзук с. Хемчик</t>
  </si>
  <si>
    <t>ГБПОУ "Санаторная школа-интернат РТ" с. Шуй</t>
  </si>
  <si>
    <t>МКДОУ д/с присмотра и оздоровления "Чечек" с. Шуй</t>
  </si>
  <si>
    <t xml:space="preserve">МБДОУ д/с "Хунчугеш" с. Шуй </t>
  </si>
  <si>
    <t>МБОУ Шуйская СОШ</t>
  </si>
  <si>
    <t xml:space="preserve">МБДОУ д/с "Челээш" с. Дружба </t>
  </si>
  <si>
    <t>МБДОУ д/с "Салгакчы"с. Дон - Терезин</t>
  </si>
  <si>
    <t>МАОУ СОШ с. Аксы-Барлык</t>
  </si>
  <si>
    <t>МБДОУ д/с "Арыкчыгаш" с. Аксы - Барлык</t>
  </si>
  <si>
    <t>МБОУ СОШ с. Аянгаты</t>
  </si>
  <si>
    <t>МБДОУ д/с "Аян" с. Аянгаты</t>
  </si>
  <si>
    <t xml:space="preserve">МБОУ СОШ с. Барлык </t>
  </si>
  <si>
    <t xml:space="preserve">МБДОУ д/с "Салгал" с. Барлык </t>
  </si>
  <si>
    <t>МБДОУ д/с "Аленушка" с. Бижиктиг-Хая</t>
  </si>
  <si>
    <t xml:space="preserve">МБОУ СОШ с. Хонделен </t>
  </si>
  <si>
    <t>МБДОУ д/с "Сайзанак" с. Шекпээр</t>
  </si>
  <si>
    <t>МБДОУ д/с "Хунчугеш" с. Эрги-Барлык</t>
  </si>
  <si>
    <t>МБОУ СОШ с. Эрги-Барлык</t>
  </si>
  <si>
    <t>МБОУ ДО «ЦТ» Барун-Хемчикского кожууна</t>
  </si>
  <si>
    <t>ГБПОУ РТ "Тувинский ТТ" г. Чадан</t>
  </si>
  <si>
    <t>МБОУ Баян – Талинская СОШ</t>
  </si>
  <si>
    <t>МБОУ Ийменская СОШ</t>
  </si>
  <si>
    <t xml:space="preserve">МБОУ Теве – Хаинская СОШ </t>
  </si>
  <si>
    <t>МБДОУ д/с "Улыбка" с. Теве-Хая</t>
  </si>
  <si>
    <t>ГБОУ РТ Хондергейская школа - интернат</t>
  </si>
  <si>
    <t>МБОУ СОШ с. Хондергей</t>
  </si>
  <si>
    <t xml:space="preserve">МБДОУ д/с "Херел" с. Хондергей </t>
  </si>
  <si>
    <t xml:space="preserve">МБОУ Бажын-Алаакская СОШ </t>
  </si>
  <si>
    <t>МДОУ д/с "Хунчугеш" с. Бажын-Алаак</t>
  </si>
  <si>
    <t>МБОУ Чыраа – Бажынская СОШ</t>
  </si>
  <si>
    <t xml:space="preserve">МДОУ д/с "Салгал" с. Чыраа-Бажы </t>
  </si>
  <si>
    <t>МБОУ Чыргакинская СОШ</t>
  </si>
  <si>
    <t xml:space="preserve">МДОУ д/с "Чинчилер" с. Чыргакы </t>
  </si>
  <si>
    <t>МБОУ Шеминская СОШ</t>
  </si>
  <si>
    <t xml:space="preserve">МБДОУ д/с "Чечек" с. Шеми </t>
  </si>
  <si>
    <t xml:space="preserve">МБООУСТД, НВДЛ Элдиг - Хемская СШИ </t>
  </si>
  <si>
    <t xml:space="preserve">МБДОУ д/с "Таежный"  с. Элдиг-Хем </t>
  </si>
  <si>
    <t xml:space="preserve">МБДОУ д/с "Малышок" с. Бурен-Бай-Хаак </t>
  </si>
  <si>
    <t>МБОУ СОШ имени В.П. Брагина с. Бурен-Бай-Хаак</t>
  </si>
  <si>
    <t>МБДОУ д/с "Звёздочка" с. Авыйган</t>
  </si>
  <si>
    <t>МБДОУ д/с "Солнышко" с. Бурен-Хем</t>
  </si>
  <si>
    <t>МБОУ СОШ с. Бурен-Хем</t>
  </si>
  <si>
    <t>МБОУ СОШ с. Дерзиг-Аксы</t>
  </si>
  <si>
    <t>МБОУ СОШ с. Ильинка</t>
  </si>
  <si>
    <t xml:space="preserve">МБДОУ д/с "Гномик" с. Ильинка </t>
  </si>
  <si>
    <t xml:space="preserve">МБДОУ д/с "Аленушка" с. Кок-Хаак </t>
  </si>
  <si>
    <t>МБОУ СОШ с. Кок-Хаак</t>
  </si>
  <si>
    <t>ГБПОУ РТ "Тувинский техникум агротехнологий"</t>
  </si>
  <si>
    <t xml:space="preserve">МБОУ ДОД Центр Детского Творчества с. Сарыг-Сеп </t>
  </si>
  <si>
    <t>МБДОУ д/с "Сибирячок" с. Сизим</t>
  </si>
  <si>
    <t>МБОУ СОШ с. Сизим</t>
  </si>
  <si>
    <t>МБОУ НОШ м. Катазы</t>
  </si>
  <si>
    <t>МБОУ НОШ арбан Эржей</t>
  </si>
  <si>
    <t>МБОУ СОШ с. Суг-Бажы</t>
  </si>
  <si>
    <t xml:space="preserve">МБДОУ д/с "Солнышко" с. Усть-Бурен </t>
  </si>
  <si>
    <t>МБОУ СОШ с. Усть-Бурен</t>
  </si>
  <si>
    <t>МАДОУ "Звездочка"</t>
  </si>
  <si>
    <t>МБОУ Баян-Колская СОШ им. Долчанмаа Б-К. Ш.</t>
  </si>
  <si>
    <t>МБОУ Кара-Хаакская СОШ</t>
  </si>
  <si>
    <t>МБДОУ д/с "Алёнушка" с. Кара-Хаак</t>
  </si>
  <si>
    <t>МБДОУ д/с "Колосок" с. Сукпак</t>
  </si>
  <si>
    <t>ГАОО РТ "Аграрный лицей им. Морозова П.А."</t>
  </si>
  <si>
    <t>МБДОУ д/с "Петушок" с.Сукпак</t>
  </si>
  <si>
    <t>МБОУ Терлиг-Хаинская СОШ</t>
  </si>
  <si>
    <t>МБОУ Целинная СОШ</t>
  </si>
  <si>
    <t>МБОУ Чербинская СОШ</t>
  </si>
  <si>
    <t>МБОУ Шамбалыгская СОШ</t>
  </si>
  <si>
    <t>МБОУ Ээрбекская СОШ им. О.К. Оолака</t>
  </si>
  <si>
    <t>МБУ ДО ДШИ пгт. Каа-Хем</t>
  </si>
  <si>
    <t>МБУ ДО ДШИ с. Сукпак</t>
  </si>
  <si>
    <t>МБДОУ д/с «Хензигбей» с. Ээрбек РТ</t>
  </si>
  <si>
    <t>МБОУ Тоолайлыгская НОШ</t>
  </si>
  <si>
    <t>МБДОУ д/с № 1 "Хунчугеш"</t>
  </si>
  <si>
    <t>МБДОУ д/с № 4 "Сайзанак"</t>
  </si>
  <si>
    <t>МАДОУ "д/с № 5 "Хамнаарак" с. Мугур-Аксы"</t>
  </si>
  <si>
    <t>МБОУ Моген-Буренская СОШ</t>
  </si>
  <si>
    <t>МБУ ДО «Мугур-Аксынская ДШИ»</t>
  </si>
  <si>
    <t xml:space="preserve">МБОУ Саглынская СОШ </t>
  </si>
  <si>
    <t xml:space="preserve">МБОУ Ак-Чыраанская СОШ </t>
  </si>
  <si>
    <t xml:space="preserve">МБОУ Дус-Дагская СОШ </t>
  </si>
  <si>
    <t xml:space="preserve">МБДОУ д/с "Шолбан" комбинированного вида с. Дус-Даг </t>
  </si>
  <si>
    <t xml:space="preserve">МБДОУ д/с "Хунчугеш" с. Хандагайты </t>
  </si>
  <si>
    <t xml:space="preserve">МБДОУ д/с "Дамырак" с. Хандагайты </t>
  </si>
  <si>
    <t xml:space="preserve">МБУ ДО ХДШИ им. Тюлюш И.Д. </t>
  </si>
  <si>
    <t xml:space="preserve">МБОУ Шивилигская СОШ </t>
  </si>
  <si>
    <t>МБДОУ д/с "Чебурашка" п. Найырал</t>
  </si>
  <si>
    <t>МБОУ Аржаанская СОШ</t>
  </si>
  <si>
    <t xml:space="preserve">МБДОУ д/с "Чойган" с. Хут </t>
  </si>
  <si>
    <t>МБОУ Хутинская ООШ</t>
  </si>
  <si>
    <t xml:space="preserve">МБДОУ д/с "Салгал" с. Сесерлиг </t>
  </si>
  <si>
    <t xml:space="preserve">МБДОУ д/с "Челээш" с. Суш </t>
  </si>
  <si>
    <t>МБДОУ детский сад "Чинчи" с. Тарлаг</t>
  </si>
  <si>
    <t>МБОУ Тарлагская СОШ</t>
  </si>
  <si>
    <t>МБДОУ детский сад "Алёнушка" п.Уюк</t>
  </si>
  <si>
    <t>МБОУ Уюкская средняя общеобразовательная школа</t>
  </si>
  <si>
    <t>МБДОУ детский сад "Солнышко" сумона Хадынский</t>
  </si>
  <si>
    <t>МБОУ Хадынская СОШ</t>
  </si>
  <si>
    <t>МБОУ Бора-Тайгинская СОШ</t>
  </si>
  <si>
    <t>МБДОУ  "Челээш" с. Бора-Тайга</t>
  </si>
  <si>
    <t>МБОУ Хор-Тайгинская СОШ</t>
  </si>
  <si>
    <t>МБДОУ "Хунчугеш" с. Ишкин</t>
  </si>
  <si>
    <t>МБОУ Кара-Чыраанская СОШ</t>
  </si>
  <si>
    <t>МБДОУ д/с "Челээш" с.Кара-Чыраа Сут-Хольского кожууна Республики Тыва</t>
  </si>
  <si>
    <t>МБОУ Кызыл-Тайгинская СОШ</t>
  </si>
  <si>
    <t>ГБПОУ РТ ТАПТ</t>
  </si>
  <si>
    <t>МБДОУ д/с "Теремок" с. Балгазын</t>
  </si>
  <si>
    <t>МБДОУ д/с "Солнышко" с. Сой</t>
  </si>
  <si>
    <t>МБДОУ д/с "Березка" с.Дурген</t>
  </si>
  <si>
    <t>МБОУ НОШ с. Дурген</t>
  </si>
  <si>
    <t>МБОУ ООШ с. Усть-Хадын</t>
  </si>
  <si>
    <t>МБДОУ д/с "Ручеек" с.Сосновка</t>
  </si>
  <si>
    <t>МБОУ СОШ с. Сосновка</t>
  </si>
  <si>
    <t>МБДОУ д/с "Хунчугеш" с.Кочетово</t>
  </si>
  <si>
    <t>МБОУ СОШ с.Кочетово</t>
  </si>
  <si>
    <t>ГБОУ Кызыл-Арыгская школа-интернат</t>
  </si>
  <si>
    <t>МБОУ СОШ с. Кызыл-Арыг</t>
  </si>
  <si>
    <t>МБДОУ д/с "Солнышко" с. Межегей</t>
  </si>
  <si>
    <t>МБОУ СОШ с. Успенка</t>
  </si>
  <si>
    <t>ГБУ ДО РТ "СШ Тандинского кожууна"</t>
  </si>
  <si>
    <t>МБУ ДО ДШИ им. В.С. Чигжита с. Кунгуртуг</t>
  </si>
  <si>
    <t xml:space="preserve">МБОУ Берт-Дагская СОШ </t>
  </si>
  <si>
    <t>МБДОУ детский сад "Саяна" с. Берт-Даг</t>
  </si>
  <si>
    <t xml:space="preserve">МБОУ Кызыл-Чыраанская СОШ </t>
  </si>
  <si>
    <t>МБДОУ детский сад "Сайзанак" с.О-Шынаа</t>
  </si>
  <si>
    <t xml:space="preserve">МБОУ О-Шынаанская СОШ </t>
  </si>
  <si>
    <t xml:space="preserve">МБОУ Самагалтайская СОШ №2 </t>
  </si>
  <si>
    <t xml:space="preserve">МБОУ Самагалтайская СОШ №1 </t>
  </si>
  <si>
    <t>МБДОУ д/с "Челээш" комбинированного вида с. Самагалтай</t>
  </si>
  <si>
    <t>МБДОУ д/с "Аян" с. Самагалтай</t>
  </si>
  <si>
    <t xml:space="preserve">МБДОУ д/с "Дамырак" с. Самагалтай </t>
  </si>
  <si>
    <t>МБДОУ детский сад "Херел" с. У-Шынаа</t>
  </si>
  <si>
    <t xml:space="preserve">МБОУ У-Шынаанская СОШ </t>
  </si>
  <si>
    <t xml:space="preserve">МБОУ Чыргаландинская СОШ </t>
  </si>
  <si>
    <t>МБДОУ детский сад "Белек" с. Белдир-Арыг</t>
  </si>
  <si>
    <t>МБДОУ д/с "Аленушка" с. Шуурмак мр "Тес-Хемский кожуун РТ"</t>
  </si>
  <si>
    <t>МБОУ Шуурмакская СОШ муниципального района "Тес-Хемский кожуун РТ"</t>
  </si>
  <si>
    <t>МБДОУ д/с «Ч.Ч.Дандаа» с.Ак-Эрик РТ</t>
  </si>
  <si>
    <t>МБОУ ДО «Самагалтайская ДШИ им. С.Авый-оола»</t>
  </si>
  <si>
    <t>МБУ Ийская СОШ</t>
  </si>
  <si>
    <t>МБООУ Ийская санаторная общеобразовательная школа-интернат</t>
  </si>
  <si>
    <t>МБДОУ детский сад "Чебурашка"</t>
  </si>
  <si>
    <t>МБОУ Сыстыг-Хемская оош</t>
  </si>
  <si>
    <t>МБДОУ детский сад "Ромашка" с. Сыстыг-Хем</t>
  </si>
  <si>
    <t>ГБПОУ РТ "ТГТ"</t>
  </si>
  <si>
    <t>МБОУ Хамсыринская НОШ</t>
  </si>
  <si>
    <t>МБДОУ детский сад "Светлячок" с.Ырбан</t>
  </si>
  <si>
    <t>ФЛ ГБПОУ РТ "Тувинский строительный техникум" в г. Шагонаре</t>
  </si>
  <si>
    <t>МБДОУ детский сад общеразвивающего вида "Теремок"</t>
  </si>
  <si>
    <t>МБОУ СОШ с. Арыг-Узуу Улуг-Хемского кожууна</t>
  </si>
  <si>
    <t>МБОУ СОШ с. Арыскан</t>
  </si>
  <si>
    <t>МБОУ СОШ с. Иштии - Хем</t>
  </si>
  <si>
    <t>МБДОУ детский сад "Сайзанак"</t>
  </si>
  <si>
    <t>МБОУ СОШ с. Арыг-Бажы Улуг-Хемского кожууна</t>
  </si>
  <si>
    <t>МБОУ СОШ с. Чааты им.К.О. Шактаржыка Улуг-Хемского кожууна</t>
  </si>
  <si>
    <t>МБУ ДО Хайыраканская «ДШИ РТ»</t>
  </si>
  <si>
    <t>МБОУ ДО «ДШИ г. Шагонар РТ»</t>
  </si>
  <si>
    <t>МБОУ СОШ с. Ак-Дуруг</t>
  </si>
  <si>
    <t>МБОУ СОШ с. Булун-Терек им Кара-оол В.Х.</t>
  </si>
  <si>
    <t>МБДОУ детский сад "Солнышко" с.Чаа-Холь</t>
  </si>
  <si>
    <t>МБОУ ООШ с. Шанчы</t>
  </si>
  <si>
    <t>МБУ ДО «ДШИ им. Б.Байынды» Чаа-Хольского кожууна РТ</t>
  </si>
  <si>
    <t>МБОУ СОШ с. Сайлыг</t>
  </si>
  <si>
    <t>МБОУ СОШ с. Ак-Тал</t>
  </si>
  <si>
    <t>МБОУ ООШ с.Холчук</t>
  </si>
  <si>
    <t>МБОУ СОШ с. Чал-Кежиг Чеди-Хольского кожууна</t>
  </si>
  <si>
    <t>МБДОУ детский сад "Теремок" с. Элегест</t>
  </si>
  <si>
    <t>МБОУ ДО «ДШИ с. Хову-Аксы»</t>
  </si>
  <si>
    <t>МБОУ СОШ с. Бай-Даг им. Н.Д. Лойгу</t>
  </si>
  <si>
    <t>МБОУ ОМОШ с. Качык Эрзинского кожууна</t>
  </si>
  <si>
    <t>МБДОУ д/с № 2 "Хензигбей" компенсирующего вида с. Нарын Эрзинского кожууна Республики Тыва</t>
  </si>
  <si>
    <t>МБДОУ д/с № 1 «Хуннээрек» с.Нарын Эрзинского кожууна РТ</t>
  </si>
  <si>
    <t>МБДОУ Кызыл-Сылдысская СОШ Эрзинского кожууна РТ</t>
  </si>
  <si>
    <t>МБДОУ Кызыл-Сылдысский д/с «Челээш» с. Булун-Бажы</t>
  </si>
  <si>
    <t>МБДОУ д/с №2 «Сайзанак» с.Эрзин Эрзинского кожууна Республики Тыва</t>
  </si>
  <si>
    <t>ГБУ ДО РТ "СШ Эрзинского кожууна"</t>
  </si>
  <si>
    <t>больше 3</t>
  </si>
  <si>
    <t>5 и больше</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</si>
  <si>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</si>
  <si>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не имеется</t>
  </si>
  <si>
    <t>ЦЕЛОЕ</t>
  </si>
  <si>
    <t>Дробное</t>
  </si>
  <si>
    <t>Округление</t>
  </si>
  <si>
    <t>РЕЗУЛЬТАТ</t>
  </si>
  <si>
    <t>ПРОВЕРКА</t>
  </si>
  <si>
    <t>** Коэффициент Крамера [0..1]: 0,170, Вероятность ошибки: 0,00</t>
  </si>
  <si>
    <t>не оказываются</t>
  </si>
  <si>
    <t xml:space="preserve">Муниципальное бюджетное дошкольное образовательное учреждение детский сад № 4, III категория </t>
  </si>
  <si>
    <t xml:space="preserve">Филиал муниципального бюджетного дошкольного образовательного учреждения детского сада № 4, III категория </t>
  </si>
  <si>
    <t xml:space="preserve">Муниципальное бюджетное дошкольное образовательное учреждение детский сад № 7 комбинированного вида </t>
  </si>
  <si>
    <t xml:space="preserve">Муниципальное бюджетное дошкольное образовательное учреждение детский сад № 9 комбинированного вида, II (вторая) категория </t>
  </si>
  <si>
    <t xml:space="preserve">Муниципальное бюджетное дошкольное образовательное учреждение детский сад № 10 общеразвивающего вида с приоритетным осуществлением деятельности по одному из направлений развития детей (познавательно-речевого), II категория </t>
  </si>
  <si>
    <t xml:space="preserve">Муниципальное бюджетное дошкольное образовательное учреждение детский сад № 12 
</t>
  </si>
  <si>
    <t xml:space="preserve">Муниципальное бюджетное дошкольное образовательное учреждение детский сад № 13 общеразвивающего вида с приоритетным осуществлением деятельности по одному из направлений развития детей (познавательно-речевого), II (вторая) категория </t>
  </si>
  <si>
    <t xml:space="preserve">Муниципальное бюджетное дошкольное образовательное учреждение детский сад № 14 общеразвивающего вида с приоритетным осуществлением деятельности по одному из направлений развития детей (познавательно-речевого), II (вторая) категория </t>
  </si>
  <si>
    <t xml:space="preserve">Муниципальное бюджетное дошкольное образовательное учреждение детский сад № 15 общеразвивающего вида с приоритетным осуществлением деятельности по одному из направлений развития детей (художественно-эстетическое), II (вторая) категория </t>
  </si>
  <si>
    <t>Муниципальное автономное дошкольное образовательное учреждение детский сад № 17</t>
  </si>
  <si>
    <t xml:space="preserve">Муниципальное бюджетное дошкольное образовательное учреждение детский сад № 18 общеразвивающего вида с приоритетным осуществлением деятельности по одному из направлений развития детей (познавательно-речевого), II (вторая) категория </t>
  </si>
  <si>
    <t xml:space="preserve">Муниципальное бюджетное общеобразовательное учреждение «Средняя общеобразовательная школа № 2 им. Ю.А. Гагарина» г. Дивногорска </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</si>
  <si>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</si>
  <si>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5</t>
  </si>
  <si>
    <t xml:space="preserve">Муниципальное бюджетное общеобразовательное учреждение средняя общеобразовательная школа №7 им. В.П. Астафьева </t>
  </si>
  <si>
    <t>Муниципальное бюджетное общеобразовательное учреждение средняя общеобразовательная школа № 9</t>
  </si>
  <si>
    <t xml:space="preserve">Муниципальное автономное общеобразовательное учреждение гимназия №10 имени А.Е. Бочкина </t>
  </si>
  <si>
    <t xml:space="preserve">Муниципальное бюджетное образовательное учреждение дополнительного образования «Дом детского творчества» </t>
  </si>
  <si>
    <t>филиал МБОУ ДО «ДДТ»</t>
  </si>
  <si>
    <t xml:space="preserve">Муниципальное бюджетное учреждение дополнительного образования "Детская Школа Искусств города Дивногорска" </t>
  </si>
  <si>
    <t xml:space="preserve">Муниципальное бюджетное учреждение дополнительного образования "Дивногорская художественная школа им. Е.А. Шепелевича" </t>
  </si>
  <si>
    <t>не требуется</t>
  </si>
  <si>
    <t xml:space="preserve">не требуется </t>
  </si>
  <si>
    <t>не предусмотрено</t>
  </si>
  <si>
    <t>не предусмотренно</t>
  </si>
  <si>
    <t>отсутствует</t>
  </si>
  <si>
    <t>не предоставляются</t>
  </si>
  <si>
    <t>1. МБДОУ д/с № 4</t>
  </si>
  <si>
    <t>2. филиал МБДОУ д/с №4</t>
  </si>
  <si>
    <t>3. МБДОУ д/с № 7</t>
  </si>
  <si>
    <t>4. МБДОУ д/с № 9</t>
  </si>
  <si>
    <t>5. МБДОУ № 10</t>
  </si>
  <si>
    <t>6. МБДОУ д/с № 12</t>
  </si>
  <si>
    <t>7. МБДОУ д/с № 13</t>
  </si>
  <si>
    <t>8. МБДОУ д/с № 14</t>
  </si>
  <si>
    <t>9. МБДОУ д/с № 15</t>
  </si>
  <si>
    <t>10. МАДОУ д/с № 17</t>
  </si>
  <si>
    <t>11. МБДОУ д/с № 18</t>
  </si>
  <si>
    <t>12. МБОУ «Школа № 2 им. Ю.А. Гагарина»</t>
  </si>
  <si>
    <t>13. МБОУ СОШ № 4</t>
  </si>
  <si>
    <t>14. МБОУ СОШ № 5</t>
  </si>
  <si>
    <t>15. МБОУ СОШ №7 им. В.П. Астафьева</t>
  </si>
  <si>
    <t>16. МБОУ СОШ № 9</t>
  </si>
  <si>
    <t>17. МАОУ гимназия №10 имени А.Е. Бочкина</t>
  </si>
  <si>
    <t>18. МБОУ ДО «ДДТ»</t>
  </si>
  <si>
    <t>19. филиал МБОУ ДО «ДДТ»</t>
  </si>
  <si>
    <t>20. МБОУ ДО "ДШИ г. Дивногорска"</t>
  </si>
  <si>
    <t>21. МБОУ ДО "ДХШ"</t>
  </si>
  <si>
    <t>* Пропуски: 0 из 3635 (0,0%)</t>
  </si>
  <si>
    <t>** Коэффициент Крамера [0..1]: 0,245, Вероятность ошибки: 0,00</t>
  </si>
  <si>
    <t>* Пропуски: 3214 из 3635 (88,4%)</t>
  </si>
  <si>
    <t>** Коэффициент Крамера [0..1]: 0,254, Вероятность ошибки: 0,00</t>
  </si>
  <si>
    <t>* Пропуски: 1246 из 3635 (34,3%)</t>
  </si>
  <si>
    <t>** Коэффициент Крамера [0..1]: 0,123, Вероятность ошибки: 0,02</t>
  </si>
  <si>
    <t>** Коэффициент Крамера [0..1]: 0,185, Вероятность ошибки: 0,00</t>
  </si>
  <si>
    <t>* Пропуски: 1073 из 3635 (29,5%)</t>
  </si>
  <si>
    <t>** Коэффициент Крамера [0..1]: 0,163, Вероятность ошибки: 0,00</t>
  </si>
  <si>
    <t>** Коэффициент Крамера [0..1]: 0,220, Вероятность ошибки: 0,00</t>
  </si>
  <si>
    <t>** Коэффициент Крамера [0..1]: 0,172, Вероятность ошибки: 0,00</t>
  </si>
  <si>
    <t>* Пропуски: 3432 из 3635 (94,4%)</t>
  </si>
  <si>
    <t>** Коэффициент Крамера [0..1]: 0,443, Вероятность ошибки: 0,01</t>
  </si>
  <si>
    <t>** Коэффициент Крамера [0..1]: 0,208, Вероятность ошибки: 0,00</t>
  </si>
  <si>
    <t>** Коэффициент Крамера [0..1]: 0,188, Вероятность ошибки: 0,00</t>
  </si>
  <si>
    <t>** Коэффициент Крамера [0..1]: 0,211, Вероятность ошибки: 0,00</t>
  </si>
  <si>
    <t>* Пропуски: 1275 из 3635 (35,1%)</t>
  </si>
  <si>
    <t>** Коэффициент Крамера [0..1]: 0,262, Вероятность ошибки: 0,00</t>
  </si>
  <si>
    <t>** Коэффициент Крамера [0..1]: 0,198, Вероятность ошибки: 0,00</t>
  </si>
  <si>
    <t>** Коэффициент Крамера [0..1]: 0,231, Вероятность ошибки: 0,00</t>
  </si>
  <si>
    <t>** Коэффициент Крамера [0..1]: 0,129, Вероятность ошибки: 0,00</t>
  </si>
  <si>
    <t>** Коэффициент Крамера [0..1]: 0,209, Вероятность ошибки: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</si>
</sst>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55" x14ac:knownFonts="1">
    <font>
      <sz val="11"/>
      <name val="Calibri"/>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Calibri"/>
      <family val="2"/>
      <charset val="204"/>
      <scheme val="minor"/>
    </font>
    <font>
      <b/>
      <sz val="12"/>
      <color rgb="FFC00000"/>
      <name val="Times New Roman"/>
      <family val="1"/>
      <charset val="204"/>
    </font>
    <font>
      <b/>
      <sz val="12"/>
      <name val="Times New Roman"/>
      <family val="1"/>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sz val="12"/>
      <name val="Times New Roman"/>
      <family val="1"/>
      <charset val="204"/>
    </font>
    <font>
      <sz val="12"/>
      <color theme="1"/>
      <name val="Times New Roman"/>
      <family val="1"/>
      <charset val="204"/>
    </font>
    <font>
      <b/>
      <sz val="11"/>
      <name val="Times New Roman"/>
      <family val="1"/>
      <charset val="204"/>
    </font>
    <font>
      <sz val="12"/>
      <color rgb="FF000000"/>
      <name val="Calibri"/>
      <family val="2"/>
      <charset val="204"/>
    </font>
    <font>
      <sz val="11"/>
      <color rgb="FF000000"/>
      <name val="Times New Roman"/>
      <family val="1"/>
      <charset val="204"/>
    </font>
    <font>
      <sz val="11"/>
      <color rgb="FF0070C0"/>
      <name val="Times New Roman"/>
      <family val="1"/>
      <charset val="204"/>
    </font>
    <font>
      <b/>
      <sz val="11"/>
      <color rgb="FF0070C0"/>
      <name val="Times New Roman"/>
      <family val="1"/>
      <charset val="204"/>
    </font>
    <font>
      <sz val="12"/>
      <color rgb="FF333333"/>
      <name val="Times New Roman"/>
      <family val="1"/>
      <charset val="204"/>
    </font>
    <font>
      <sz val="12"/>
      <color theme="1"/>
      <name val="Times New Roman"/>
      <family val="1"/>
      <charset val="204"/>
    </font>
    <font>
      <sz val="9"/>
      <color rgb="FF1A1A1A"/>
      <name val="Arial"/>
      <family val="2"/>
      <charset val="204"/>
    </font>
    <font>
      <b/>
      <sz val="11"/>
      <color theme="1"/>
      <name val="Calibri"/>
      <family val="2"/>
      <charset val="204"/>
      <scheme val="minor"/>
    </font>
    <font>
      <sz val="11"/>
      <name val="Calibri"/>
      <family val="2"/>
      <charset val="204"/>
      <scheme val="minor"/>
    </font>
    <font>
      <sz val="11"/>
      <color rgb="FF000000"/>
      <name val="Calibri"/>
      <family val="2"/>
      <charset val="204"/>
      <scheme val="minor"/>
    </font>
    <font>
      <sz val="11"/>
      <color rgb="FF424242"/>
      <name val="Trebuchet MS"/>
      <family val="2"/>
      <charset val="204"/>
    </font>
    <font>
      <sz val="11"/>
      <color rgb="FFFF0000"/>
      <name val="Calibri"/>
      <family val="2"/>
      <charset val="204"/>
      <scheme val="minor"/>
    </font>
    <font>
      <b/>
      <sz val="16"/>
      <color rgb="FFFF0000"/>
      <name val="Calibri"/>
      <family val="2"/>
      <charset val="204"/>
      <scheme val="minor"/>
    </font>
    <font>
      <b/>
      <sz val="16"/>
      <name val="Calibri"/>
      <family val="2"/>
      <charset val="204"/>
      <scheme val="minor"/>
    </font>
    <font>
      <b/>
      <sz val="11"/>
      <name val="Calibri"/>
      <family val="2"/>
      <charset val="204"/>
      <scheme val="minor"/>
    </font>
    <font>
      <b/>
      <sz val="14"/>
      <color theme="1"/>
      <name val="Calibri"/>
      <family val="2"/>
      <charset val="204"/>
      <scheme val="minor"/>
    </font>
    <font>
      <b/>
      <sz val="13"/>
      <color rgb="FFC00000"/>
      <name val="Calibri"/>
      <family val="2"/>
      <charset val="204"/>
      <scheme val="minor"/>
    </font>
    <font>
      <b/>
      <sz val="13"/>
      <name val="Calibri"/>
      <family val="2"/>
      <charset val="204"/>
      <scheme val="minor"/>
    </font>
    <font>
      <sz val="11"/>
      <name val="Trebuchet MS"/>
      <family val="2"/>
      <charset val="204"/>
    </font>
    <font>
      <sz val="11"/>
      <name val="Calibri"/>
      <family val="2"/>
      <charset val="204"/>
      <scheme val="minor"/>
    </font>
    <font>
      <sz val="10"/>
      <name val="Arial"/>
      <family val="2"/>
      <charset val="204"/>
    </font>
    <font>
      <sz val="12"/>
      <color rgb="FF000000"/>
      <name val="Calibri"/>
      <family val="2"/>
      <charset val="204"/>
    </font>
    <font>
      <b/>
      <sz val="11"/>
      <name val="Calibri"/>
      <family val="2"/>
      <charset val="204"/>
      <scheme val="minor"/>
    </font>
    <font>
      <b/>
      <sz val="11"/>
      <color rgb="FF0070C0"/>
      <name val="Times New Roman"/>
      <family val="1"/>
      <charset val="204"/>
    </font>
    <font>
      <sz val="8"/>
      <name val="Calibri"/>
      <family val="2"/>
      <charset val="204"/>
    </font>
    <font>
      <sz val="11"/>
      <color rgb="FFFF0000"/>
      <name val="Calibri"/>
      <family val="2"/>
      <charset val="204"/>
      <scheme val="minor"/>
    </font>
    <font>
      <sz val="16"/>
      <color rgb="FF000000"/>
      <name val="Impact"/>
      <family val="2"/>
      <charset val="204"/>
    </font>
    <font>
      <sz val="10"/>
      <color rgb="FF000000"/>
      <name val="Arial"/>
      <family val="2"/>
      <charset val="204"/>
    </font>
    <font>
      <b/>
      <sz val="9"/>
      <color rgb="FF000000"/>
      <name val="Arial"/>
      <family val="2"/>
      <charset val="204"/>
    </font>
    <font>
      <b/>
      <sz val="10"/>
      <color rgb="FF000000"/>
      <name val="Arial"/>
      <family val="2"/>
      <charset val="204"/>
    </font>
    <font>
      <sz val="9"/>
      <color rgb="FF000000"/>
      <name val="Arial"/>
      <family val="2"/>
      <charset val="204"/>
    </font>
    <font>
      <sz val="8"/>
      <color rgb="FF000000"/>
      <name val="Arial"/>
      <family val="2"/>
      <charset val="204"/>
    </font>
    <font>
      <sz val="11"/>
      <name val="Calibri"/>
      <family val="2"/>
      <charset val="204"/>
    </font>
    <font>
      <sz val="11"/>
      <name val="Times New Roman"/>
      <family val="1"/>
      <charset val="204"/>
    </font>
    <font>
      <b/>
      <sz val="16"/>
      <color rgb="FFFF0000"/>
      <name val="Calibri"/>
      <family val="2"/>
      <charset val="204"/>
      <scheme val="minor"/>
    </font>
    <font>
      <sz val="11"/>
      <color indexed="8"/>
      <name val="Calibri"/>
      <family val="2"/>
      <charset val="204"/>
    </font>
    <font>
      <b/>
      <sz val="11"/>
      <color rgb="FFFF0000"/>
      <name val="Times New Roman"/>
      <family val="1"/>
      <charset val="204"/>
    </font>
    <font>
      <sz val="11"/>
      <color rgb="FFFF0000"/>
      <name val="Times New Roman"/>
      <family val="1"/>
      <charset val="204"/>
    </font>
    <font>
      <sz val="11"/>
      <color rgb="FFFF0000"/>
      <name val="Calibri"/>
      <family val="2"/>
      <charset val="204"/>
    </font>
    <font>
      <b/>
      <sz val="11"/>
      <color rgb="FFFF0000"/>
      <name val="Calibri"/>
      <family val="2"/>
      <charset val="204"/>
      <scheme val="minor"/>
    </font>
    <font>
      <i/>
      <sz val="11"/>
      <color rgb="FF7030A0"/>
      <name val="Calibri"/>
      <family val="2"/>
      <charset val="204"/>
      <scheme val="minor"/>
    </font>
  </fonts>
  <fills count="33">
    <fill>
      <patternFill patternType="none"/>
    </fill>
    <fill>
      <patternFill patternType="gray125"/>
    </fill>
    <fill>
      <patternFill patternType="solid">
        <fgColor theme="6" tint="0.39994506668294322"/>
        <bgColor indexed="65"/>
      </patternFill>
    </fill>
    <fill>
      <patternFill patternType="solid">
        <fgColor theme="6" tint="0.59999389629810485"/>
        <bgColor indexed="65"/>
      </patternFill>
    </fill>
    <fill>
      <patternFill patternType="solid">
        <fgColor theme="6" tint="0.79995117038483843"/>
        <bgColor indexed="65"/>
      </patternFill>
    </fill>
    <fill>
      <patternFill patternType="solid">
        <fgColor rgb="FFA2BF61"/>
      </patternFill>
    </fill>
    <fill>
      <patternFill patternType="solid">
        <fgColor theme="6"/>
      </patternFill>
    </fill>
    <fill>
      <patternFill patternType="solid">
        <fgColor theme="2" tint="-0.249977111117893"/>
        <bgColor indexed="65"/>
      </patternFill>
    </fill>
    <fill>
      <patternFill patternType="solid">
        <fgColor theme="0"/>
      </patternFill>
    </fill>
    <fill>
      <patternFill patternType="solid">
        <fgColor rgb="FFFFFF00"/>
      </patternFill>
    </fill>
    <fill>
      <patternFill patternType="solid">
        <fgColor theme="6" tint="-0.249977111117893"/>
        <bgColor indexed="65"/>
      </patternFill>
    </fill>
    <fill>
      <patternFill patternType="solid">
        <fgColor theme="9" tint="0.59999389629810485"/>
        <bgColor indexed="65"/>
      </patternFill>
    </fill>
    <fill>
      <patternFill patternType="solid">
        <fgColor theme="5" tint="0.79995117038483843"/>
        <bgColor indexed="65"/>
      </patternFill>
    </fill>
    <fill>
      <patternFill patternType="solid">
        <fgColor rgb="FFFFC000"/>
      </patternFill>
    </fill>
    <fill>
      <patternFill patternType="solid">
        <fgColor theme="5" tint="0.59999389629810485"/>
        <bgColor indexed="65"/>
      </patternFill>
    </fill>
    <fill>
      <patternFill patternType="solid">
        <fgColor theme="9" tint="-0.249977111117893"/>
        <bgColor indexed="65"/>
      </patternFill>
    </fill>
    <fill>
      <patternFill patternType="solid">
        <fgColor theme="9" tint="-0.499984740745262"/>
        <bgColor indexed="65"/>
      </patternFill>
    </fill>
    <fill>
      <patternFill patternType="solid">
        <fgColor rgb="FFFF0000"/>
      </patternFill>
    </fill>
    <fill>
      <patternFill patternType="solid">
        <fgColor theme="3" tint="0.59999389629810485"/>
        <bgColor indexed="65"/>
      </patternFill>
    </fill>
    <fill>
      <patternFill patternType="solid">
        <fgColor theme="5"/>
      </patternFill>
    </fill>
    <fill>
      <patternFill patternType="solid">
        <fgColor theme="4" tint="0.59999389629810485"/>
        <bgColor indexed="65"/>
      </patternFill>
    </fill>
    <fill>
      <patternFill patternType="solid">
        <fgColor theme="3" tint="0.79995117038483843"/>
        <bgColor indexed="65"/>
      </patternFill>
    </fill>
    <fill>
      <patternFill patternType="solid">
        <fgColor theme="6"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E0E0E0"/>
        <bgColor indexed="64"/>
      </patternFill>
    </fill>
    <fill>
      <patternFill patternType="solid">
        <fgColor theme="0" tint="-0.14999847407452621"/>
        <bgColor indexed="64"/>
      </patternFill>
    </fill>
  </fills>
  <borders count="90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0">
    <xf numFmtId="0" fontId="0" fillId="0" borderId="0" applyFill="0" applyBorder="0"/>
    <xf numFmtId="0" fontId="34" fillId="0" borderId="0"/>
    <xf numFmtId="0" fontId="34" fillId="0" borderId="0"/>
    <xf numFmtId="0" fontId="35" fillId="0" borderId="0"/>
    <xf numFmtId="0" fontId="2" fillId="0" borderId="0"/>
    <xf numFmtId="0" fontId="46" fillId="0" borderId="0"/>
    <xf numFmtId="0" fontId="46" fillId="0" borderId="0"/>
    <xf numFmtId="0" fontId="34" fillId="0" borderId="0"/>
    <xf numFmtId="0" fontId="34" fillId="0" borderId="0"/>
    <xf numFmtId="0" fontId="46" fillId="0" borderId="0"/>
    <xf numFmtId="164" fontId="2" fillId="0" borderId="0" applyFont="0" applyFill="0" applyBorder="0" applyAlignment="0" applyProtection="0"/>
    <xf numFmtId="0" fontId="34" fillId="0" borderId="0"/>
    <xf numFmtId="0" fontId="34" fillId="0" borderId="0"/>
    <xf numFmtId="0" fontId="49" fillId="0" borderId="0"/>
    <xf numFmtId="0" fontId="34" fillId="0" borderId="0"/>
    <xf numFmtId="0" fontId="35" fillId="0" borderId="0"/>
    <xf numFmtId="0" fontId="35" fillId="0" borderId="0"/>
    <xf numFmtId="0" fontId="35" fillId="0" borderId="0"/>
    <xf numFmtId="0" fontId="46" fillId="0" borderId="0" applyFill="0" applyBorder="0"/>
    <xf numFmtId="0" fontId="14" fillId="0" borderId="0"/>
  </cellStyleXfs>
  <cellXfs count="1247">
    <xf numFmtId="0" fontId="3" fillId="0" borderId="0" xfId="0" applyFont="1"/>
    <xf numFmtId="49" fontId="3" fillId="0" borderId="0" xfId="0" applyNumberFormat="1" applyFont="1"/>
    <xf numFmtId="1" fontId="4" fillId="0" borderId="0" xfId="0" applyNumberFormat="1" applyFont="1"/>
    <xf numFmtId="0" fontId="3" fillId="0" borderId="0" xfId="0" applyFont="1" applyAlignment="1">
      <alignment horizontal="left"/>
    </xf>
    <xf numFmtId="49" fontId="5" fillId="2" borderId="1" xfId="0" applyNumberFormat="1" applyFont="1" applyFill="1" applyBorder="1" applyAlignment="1">
      <alignment horizontal="center" vertical="center" wrapText="1"/>
    </xf>
    <xf numFmtId="1"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3" xfId="0" applyFont="1" applyFill="1" applyBorder="1" applyAlignment="1">
      <alignment vertical="top" wrapText="1"/>
    </xf>
    <xf numFmtId="0" fontId="9" fillId="4" borderId="3" xfId="0" applyFont="1" applyFill="1" applyBorder="1" applyAlignment="1">
      <alignment vertical="top" wrapText="1"/>
    </xf>
    <xf numFmtId="0" fontId="10" fillId="4" borderId="3" xfId="0" applyFont="1" applyFill="1" applyBorder="1" applyAlignment="1">
      <alignment vertical="top" wrapText="1"/>
    </xf>
    <xf numFmtId="0" fontId="5" fillId="5" borderId="1" xfId="0" applyFont="1" applyFill="1" applyBorder="1" applyAlignment="1">
      <alignment horizontal="center" vertical="center" wrapText="1"/>
    </xf>
    <xf numFmtId="0" fontId="5" fillId="2" borderId="1" xfId="0" applyFont="1" applyFill="1" applyBorder="1" applyAlignment="1">
      <alignment horizontal="center" vertical="center"/>
    </xf>
    <xf numFmtId="1" fontId="11" fillId="2" borderId="1" xfId="0" applyNumberFormat="1" applyFont="1" applyFill="1" applyBorder="1" applyAlignment="1">
      <alignment horizontal="center" vertical="center"/>
    </xf>
    <xf numFmtId="0" fontId="12" fillId="2" borderId="1" xfId="0" applyFont="1" applyFill="1" applyBorder="1" applyAlignment="1">
      <alignment horizontal="left" vertical="center" wrapText="1"/>
    </xf>
    <xf numFmtId="2" fontId="13" fillId="3"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9" fillId="4" borderId="1" xfId="0" applyFont="1" applyFill="1" applyBorder="1" applyAlignment="1">
      <alignment horizontal="center" vertical="center"/>
    </xf>
    <xf numFmtId="2" fontId="8" fillId="3" borderId="1"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2" fontId="5" fillId="6" borderId="1" xfId="0" applyNumberFormat="1" applyFont="1" applyFill="1" applyBorder="1" applyAlignment="1">
      <alignment horizontal="center" vertical="center"/>
    </xf>
    <xf numFmtId="2" fontId="3" fillId="0" borderId="0" xfId="0" applyNumberFormat="1" applyFont="1"/>
    <xf numFmtId="0" fontId="14" fillId="0" borderId="0" xfId="0" applyFont="1"/>
    <xf numFmtId="0" fontId="9" fillId="0" borderId="0" xfId="0" applyFont="1"/>
    <xf numFmtId="0" fontId="10" fillId="0" borderId="0" xfId="0" applyFont="1"/>
    <xf numFmtId="0" fontId="9" fillId="0" borderId="0" xfId="0" applyFont="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8" fillId="2" borderId="1" xfId="0" applyFont="1" applyFill="1" applyBorder="1" applyAlignment="1">
      <alignment horizontal="center"/>
    </xf>
    <xf numFmtId="0" fontId="8" fillId="2" borderId="4" xfId="0" applyFont="1" applyFill="1" applyBorder="1" applyAlignment="1">
      <alignment horizontal="center" vertical="center"/>
    </xf>
    <xf numFmtId="0" fontId="10" fillId="2" borderId="0" xfId="0" applyFont="1" applyFill="1" applyAlignment="1">
      <alignment shrinkToFit="1"/>
    </xf>
    <xf numFmtId="0" fontId="8" fillId="2" borderId="1" xfId="0" applyFont="1" applyFill="1" applyBorder="1" applyAlignment="1">
      <alignment horizontal="center" vertical="center" wrapText="1"/>
    </xf>
    <xf numFmtId="0" fontId="9" fillId="7" borderId="0" xfId="0" applyFont="1" applyFill="1" applyAlignment="1">
      <alignment horizontal="center"/>
    </xf>
    <xf numFmtId="0" fontId="8" fillId="7" borderId="1" xfId="0" applyFont="1" applyFill="1" applyBorder="1" applyAlignment="1">
      <alignment horizontal="center" vertical="center" wrapText="1"/>
    </xf>
    <xf numFmtId="0" fontId="9" fillId="2" borderId="0" xfId="0" applyFont="1" applyFill="1"/>
    <xf numFmtId="0" fontId="13" fillId="2" borderId="1" xfId="0" applyFont="1" applyFill="1" applyBorder="1" applyAlignment="1">
      <alignment horizontal="center" vertical="center"/>
    </xf>
    <xf numFmtId="0" fontId="9" fillId="3" borderId="0" xfId="0" applyFont="1" applyFill="1"/>
    <xf numFmtId="1" fontId="13" fillId="3" borderId="1" xfId="0" applyNumberFormat="1" applyFont="1" applyFill="1" applyBorder="1" applyAlignment="1">
      <alignment horizontal="center" vertical="center"/>
    </xf>
    <xf numFmtId="0" fontId="9" fillId="4" borderId="0" xfId="0" applyFont="1" applyFill="1"/>
    <xf numFmtId="0" fontId="6" fillId="4" borderId="19" xfId="0" applyFont="1" applyFill="1" applyBorder="1" applyAlignment="1">
      <alignment vertical="center" wrapText="1"/>
    </xf>
    <xf numFmtId="0" fontId="6" fillId="4" borderId="20" xfId="0" applyFont="1" applyFill="1" applyBorder="1" applyAlignment="1">
      <alignment vertical="center" wrapText="1"/>
    </xf>
    <xf numFmtId="0" fontId="10" fillId="4" borderId="1" xfId="0" applyFont="1" applyFill="1" applyBorder="1" applyAlignment="1">
      <alignment horizontal="center"/>
    </xf>
    <xf numFmtId="0" fontId="16" fillId="7" borderId="0" xfId="0" applyFont="1" applyFill="1"/>
    <xf numFmtId="0" fontId="17" fillId="7" borderId="3"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61" xfId="0" applyFont="1" applyFill="1" applyBorder="1" applyAlignment="1">
      <alignment horizontal="center" vertical="center" wrapText="1"/>
    </xf>
    <xf numFmtId="1" fontId="8" fillId="3" borderId="1" xfId="0" applyNumberFormat="1" applyFont="1" applyFill="1" applyBorder="1" applyAlignment="1">
      <alignment horizontal="center" vertical="center"/>
    </xf>
    <xf numFmtId="0" fontId="9" fillId="0" borderId="0" xfId="0" applyFont="1" applyAlignment="1">
      <alignment vertical="top"/>
    </xf>
    <xf numFmtId="0" fontId="7" fillId="4" borderId="3" xfId="0" applyFont="1" applyFill="1" applyBorder="1" applyAlignment="1">
      <alignment horizontal="left" vertical="center" wrapText="1"/>
    </xf>
    <xf numFmtId="0" fontId="8" fillId="4" borderId="1" xfId="0" applyFont="1" applyFill="1" applyBorder="1" applyAlignment="1">
      <alignment horizontal="center" vertical="center"/>
    </xf>
    <xf numFmtId="0" fontId="17" fillId="7" borderId="191" xfId="0" applyFont="1" applyFill="1" applyBorder="1" applyAlignment="1">
      <alignment horizontal="center" vertical="center" wrapText="1"/>
    </xf>
    <xf numFmtId="0" fontId="17" fillId="7" borderId="192" xfId="0" applyFont="1" applyFill="1" applyBorder="1" applyAlignment="1">
      <alignment horizontal="center" vertical="center" wrapText="1"/>
    </xf>
    <xf numFmtId="0" fontId="17" fillId="7" borderId="193" xfId="0" applyFont="1" applyFill="1" applyBorder="1" applyAlignment="1">
      <alignment horizontal="center" vertical="center" wrapText="1"/>
    </xf>
    <xf numFmtId="0" fontId="8" fillId="3" borderId="0" xfId="0" applyFont="1" applyFill="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7" fillId="9" borderId="1" xfId="0" applyFont="1" applyFill="1" applyBorder="1" applyAlignment="1">
      <alignment vertical="center" wrapText="1"/>
    </xf>
    <xf numFmtId="165" fontId="8" fillId="3" borderId="1" xfId="0" applyNumberFormat="1" applyFont="1" applyFill="1" applyBorder="1" applyAlignment="1">
      <alignment horizontal="center" vertical="center"/>
    </xf>
    <xf numFmtId="0" fontId="8" fillId="0" borderId="0" xfId="0" applyFont="1"/>
    <xf numFmtId="14" fontId="8" fillId="0" borderId="3"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2" fontId="8" fillId="7" borderId="1" xfId="0" applyNumberFormat="1" applyFont="1" applyFill="1" applyBorder="1" applyAlignment="1">
      <alignment horizontal="center" vertical="center"/>
    </xf>
    <xf numFmtId="0" fontId="7" fillId="9" borderId="4"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8" fillId="2" borderId="0" xfId="0" applyFont="1" applyFill="1"/>
    <xf numFmtId="49" fontId="8" fillId="3" borderId="1" xfId="0" applyNumberFormat="1" applyFont="1" applyFill="1" applyBorder="1" applyAlignment="1">
      <alignment horizontal="center" vertical="center" wrapText="1"/>
    </xf>
    <xf numFmtId="0" fontId="8" fillId="7" borderId="0" xfId="0" applyFont="1" applyFill="1"/>
    <xf numFmtId="49" fontId="8" fillId="7" borderId="1" xfId="0" applyNumberFormat="1" applyFont="1" applyFill="1" applyBorder="1" applyAlignment="1">
      <alignment horizontal="center" vertical="center" wrapText="1"/>
    </xf>
    <xf numFmtId="0" fontId="8" fillId="4" borderId="0" xfId="0" applyFont="1" applyFill="1"/>
    <xf numFmtId="0" fontId="7" fillId="4" borderId="61" xfId="0" applyFont="1" applyFill="1" applyBorder="1" applyAlignment="1">
      <alignment horizontal="left" vertical="center" wrapText="1"/>
    </xf>
    <xf numFmtId="0" fontId="8" fillId="0" borderId="1" xfId="0" applyFont="1" applyBorder="1" applyAlignment="1">
      <alignment horizontal="center" vertical="center"/>
    </xf>
    <xf numFmtId="0" fontId="7" fillId="4" borderId="3" xfId="0" applyFont="1" applyFill="1" applyBorder="1" applyAlignment="1">
      <alignment vertical="center" wrapText="1"/>
    </xf>
    <xf numFmtId="0" fontId="7" fillId="4" borderId="61" xfId="0" applyFont="1" applyFill="1" applyBorder="1" applyAlignment="1">
      <alignment vertical="center" wrapText="1"/>
    </xf>
    <xf numFmtId="0" fontId="9" fillId="9" borderId="1" xfId="0" applyFont="1" applyFill="1" applyBorder="1" applyAlignment="1">
      <alignment horizontal="center" vertical="center"/>
    </xf>
    <xf numFmtId="14" fontId="8" fillId="3" borderId="1" xfId="0" applyNumberFormat="1" applyFont="1" applyFill="1" applyBorder="1" applyAlignment="1">
      <alignment horizontal="center" vertical="center" wrapText="1"/>
    </xf>
    <xf numFmtId="14" fontId="8" fillId="7" borderId="1" xfId="0" applyNumberFormat="1" applyFont="1" applyFill="1" applyBorder="1" applyAlignment="1">
      <alignment horizontal="center" vertical="center" wrapText="1"/>
    </xf>
    <xf numFmtId="0" fontId="7" fillId="10" borderId="0" xfId="0" applyFont="1" applyFill="1" applyAlignment="1">
      <alignment horizontal="center" vertical="center"/>
    </xf>
    <xf numFmtId="2" fontId="6" fillId="10" borderId="1" xfId="0" applyNumberFormat="1" applyFont="1" applyFill="1" applyBorder="1" applyAlignment="1">
      <alignment horizontal="center" vertical="center"/>
    </xf>
    <xf numFmtId="0" fontId="10" fillId="0" borderId="0" xfId="0" applyFont="1" applyAlignment="1">
      <alignment wrapText="1"/>
    </xf>
    <xf numFmtId="0" fontId="20" fillId="0" borderId="0" xfId="0" applyFont="1" applyAlignment="1">
      <alignment horizontal="left" vertical="center" wrapText="1"/>
    </xf>
    <xf numFmtId="0" fontId="21" fillId="0" borderId="0" xfId="0" applyFont="1" applyAlignment="1">
      <alignment horizontal="center" vertical="top"/>
    </xf>
    <xf numFmtId="0" fontId="22" fillId="0" borderId="0" xfId="0" applyFont="1"/>
    <xf numFmtId="0" fontId="3" fillId="2" borderId="0" xfId="0" applyFont="1" applyFill="1"/>
    <xf numFmtId="0" fontId="3" fillId="2" borderId="192" xfId="0" applyFont="1" applyFill="1" applyBorder="1"/>
    <xf numFmtId="0" fontId="23" fillId="0" borderId="1" xfId="0" applyFont="1" applyBorder="1" applyAlignment="1">
      <alignment wrapText="1"/>
    </xf>
    <xf numFmtId="0" fontId="22" fillId="0" borderId="1" xfId="0" applyFont="1" applyBorder="1" applyAlignment="1">
      <alignment wrapText="1"/>
    </xf>
    <xf numFmtId="0" fontId="3" fillId="2" borderId="1" xfId="0" applyFont="1" applyFill="1" applyBorder="1"/>
    <xf numFmtId="0" fontId="22" fillId="2" borderId="1" xfId="0" applyFont="1" applyFill="1" applyBorder="1"/>
    <xf numFmtId="2" fontId="22" fillId="0" borderId="3" xfId="0" applyNumberFormat="1" applyFont="1" applyBorder="1"/>
    <xf numFmtId="1" fontId="22" fillId="7" borderId="1" xfId="0" applyNumberFormat="1" applyFont="1" applyFill="1" applyBorder="1"/>
    <xf numFmtId="0" fontId="3" fillId="0" borderId="1" xfId="0" applyFont="1" applyBorder="1" applyAlignment="1">
      <alignment wrapText="1"/>
    </xf>
    <xf numFmtId="0" fontId="3" fillId="0" borderId="1" xfId="0" applyFont="1" applyBorder="1"/>
    <xf numFmtId="0" fontId="22" fillId="0" borderId="1" xfId="0" applyFont="1" applyBorder="1"/>
    <xf numFmtId="0" fontId="3" fillId="7" borderId="0" xfId="0" applyFont="1" applyFill="1"/>
    <xf numFmtId="0" fontId="3" fillId="7" borderId="1" xfId="0" applyFont="1" applyFill="1" applyBorder="1"/>
    <xf numFmtId="0" fontId="22" fillId="7" borderId="1" xfId="0" applyFont="1" applyFill="1" applyBorder="1"/>
    <xf numFmtId="0" fontId="3" fillId="11" borderId="0" xfId="0" applyFont="1" applyFill="1"/>
    <xf numFmtId="0" fontId="3" fillId="11" borderId="1" xfId="0" applyFont="1" applyFill="1" applyBorder="1" applyAlignment="1">
      <alignment wrapText="1"/>
    </xf>
    <xf numFmtId="0" fontId="22" fillId="11" borderId="1" xfId="0" applyFont="1" applyFill="1" applyBorder="1"/>
    <xf numFmtId="0" fontId="3" fillId="11" borderId="1" xfId="0" applyFont="1" applyFill="1" applyBorder="1"/>
    <xf numFmtId="164" fontId="22" fillId="11" borderId="1" xfId="0" applyNumberFormat="1" applyFont="1" applyFill="1" applyBorder="1"/>
    <xf numFmtId="0" fontId="3" fillId="0" borderId="1" xfId="0" applyFont="1" applyBorder="1" applyAlignment="1">
      <alignment horizontal="right"/>
    </xf>
    <xf numFmtId="0" fontId="22" fillId="0" borderId="1" xfId="0" applyFont="1" applyBorder="1" applyAlignment="1">
      <alignment horizontal="right"/>
    </xf>
    <xf numFmtId="1" fontId="22" fillId="11" borderId="1" xfId="0" applyNumberFormat="1" applyFont="1" applyFill="1" applyBorder="1"/>
    <xf numFmtId="0" fontId="23" fillId="0" borderId="5" xfId="0" applyFont="1" applyBorder="1" applyAlignment="1">
      <alignment horizontal="right" wrapText="1"/>
    </xf>
    <xf numFmtId="0" fontId="3" fillId="13" borderId="0" xfId="0" applyFont="1" applyFill="1"/>
    <xf numFmtId="0" fontId="3" fillId="13" borderId="1" xfId="0" applyFont="1" applyFill="1" applyBorder="1" applyAlignment="1">
      <alignment wrapText="1"/>
    </xf>
    <xf numFmtId="0" fontId="3" fillId="13" borderId="1" xfId="0" applyFont="1" applyFill="1" applyBorder="1"/>
    <xf numFmtId="0" fontId="21" fillId="13" borderId="0" xfId="0" applyFont="1" applyFill="1"/>
    <xf numFmtId="2" fontId="22" fillId="13" borderId="1" xfId="0" applyNumberFormat="1" applyFont="1" applyFill="1" applyBorder="1"/>
    <xf numFmtId="1" fontId="3" fillId="2" borderId="1" xfId="0" applyNumberFormat="1" applyFont="1" applyFill="1" applyBorder="1"/>
    <xf numFmtId="1" fontId="22" fillId="2" borderId="1" xfId="0" applyNumberFormat="1" applyFont="1" applyFill="1" applyBorder="1"/>
    <xf numFmtId="0" fontId="25" fillId="0" borderId="0" xfId="0" applyFont="1"/>
    <xf numFmtId="0" fontId="22" fillId="0" borderId="1" xfId="0" applyFont="1" applyBorder="1" applyAlignment="1">
      <alignment vertical="center" wrapText="1"/>
    </xf>
    <xf numFmtId="0" fontId="25" fillId="0" borderId="1" xfId="0" applyFont="1" applyBorder="1"/>
    <xf numFmtId="1" fontId="3" fillId="11" borderId="1" xfId="0" applyNumberFormat="1" applyFont="1" applyFill="1" applyBorder="1"/>
    <xf numFmtId="0" fontId="22" fillId="7" borderId="0" xfId="0" applyFont="1" applyFill="1"/>
    <xf numFmtId="0" fontId="22" fillId="7" borderId="1" xfId="0" applyFont="1" applyFill="1" applyBorder="1" applyAlignment="1">
      <alignment wrapText="1"/>
    </xf>
    <xf numFmtId="0" fontId="3" fillId="7" borderId="1" xfId="0" applyFont="1" applyFill="1" applyBorder="1" applyAlignment="1">
      <alignment wrapText="1"/>
    </xf>
    <xf numFmtId="0" fontId="26" fillId="14" borderId="0" xfId="0" applyFont="1" applyFill="1"/>
    <xf numFmtId="164" fontId="27" fillId="14" borderId="1" xfId="0" applyNumberFormat="1" applyFont="1" applyFill="1" applyBorder="1"/>
    <xf numFmtId="0" fontId="9" fillId="3" borderId="1" xfId="0" applyFont="1" applyFill="1" applyBorder="1" applyAlignment="1">
      <alignment horizontal="right"/>
    </xf>
    <xf numFmtId="0" fontId="21" fillId="2" borderId="0" xfId="0" applyFont="1" applyFill="1"/>
    <xf numFmtId="0" fontId="21" fillId="7" borderId="0" xfId="0" applyFont="1" applyFill="1"/>
    <xf numFmtId="0" fontId="21" fillId="7" borderId="1" xfId="0" applyFont="1" applyFill="1" applyBorder="1"/>
    <xf numFmtId="0" fontId="23" fillId="0" borderId="402" xfId="0" applyFont="1" applyBorder="1" applyAlignment="1">
      <alignment horizontal="right" wrapText="1"/>
    </xf>
    <xf numFmtId="0" fontId="3" fillId="2" borderId="0" xfId="0" applyFont="1" applyFill="1" applyAlignment="1">
      <alignment vertical="top"/>
    </xf>
    <xf numFmtId="0" fontId="21" fillId="15" borderId="0" xfId="0" applyFont="1" applyFill="1"/>
    <xf numFmtId="2" fontId="28" fillId="15" borderId="1" xfId="0" applyNumberFormat="1" applyFont="1" applyFill="1" applyBorder="1"/>
    <xf numFmtId="0" fontId="21" fillId="16" borderId="0" xfId="0" applyFont="1" applyFill="1"/>
    <xf numFmtId="0" fontId="21" fillId="11" borderId="0" xfId="0" applyFont="1" applyFill="1"/>
    <xf numFmtId="0" fontId="21" fillId="11" borderId="1" xfId="0" applyFont="1" applyFill="1" applyBorder="1"/>
    <xf numFmtId="0" fontId="30" fillId="11" borderId="0" xfId="0" applyFont="1" applyFill="1"/>
    <xf numFmtId="0" fontId="30" fillId="11" borderId="0" xfId="0" applyFont="1" applyFill="1" applyAlignment="1">
      <alignment wrapText="1"/>
    </xf>
    <xf numFmtId="2" fontId="31" fillId="11" borderId="3" xfId="0" applyNumberFormat="1" applyFont="1" applyFill="1" applyBorder="1"/>
    <xf numFmtId="0" fontId="8" fillId="2" borderId="0" xfId="0" applyFont="1" applyFill="1" applyAlignment="1">
      <alignment horizontal="center" vertical="top"/>
    </xf>
    <xf numFmtId="0" fontId="9" fillId="2" borderId="1" xfId="0" applyFont="1" applyFill="1" applyBorder="1"/>
    <xf numFmtId="0" fontId="9" fillId="2" borderId="1" xfId="0" applyFont="1" applyFill="1" applyBorder="1" applyAlignment="1">
      <alignment horizontal="center" vertical="center" wrapText="1"/>
    </xf>
    <xf numFmtId="2" fontId="22" fillId="0" borderId="1" xfId="0" applyNumberFormat="1" applyFont="1" applyBorder="1"/>
    <xf numFmtId="0" fontId="22" fillId="17" borderId="1" xfId="0" applyFont="1" applyFill="1" applyBorder="1"/>
    <xf numFmtId="0" fontId="22" fillId="14" borderId="1" xfId="0" applyFont="1" applyFill="1" applyBorder="1"/>
    <xf numFmtId="0" fontId="3" fillId="18" borderId="0" xfId="0" applyFont="1" applyFill="1"/>
    <xf numFmtId="0" fontId="24" fillId="18" borderId="1" xfId="0" applyFont="1" applyFill="1" applyBorder="1" applyAlignment="1">
      <alignment vertical="center" wrapText="1"/>
    </xf>
    <xf numFmtId="166" fontId="22" fillId="19" borderId="1" xfId="0" applyNumberFormat="1" applyFont="1" applyFill="1" applyBorder="1"/>
    <xf numFmtId="0" fontId="22" fillId="18" borderId="1" xfId="0" applyFont="1" applyFill="1" applyBorder="1"/>
    <xf numFmtId="164" fontId="22" fillId="18" borderId="1" xfId="0" applyNumberFormat="1" applyFont="1" applyFill="1" applyBorder="1"/>
    <xf numFmtId="0" fontId="22" fillId="19" borderId="1" xfId="0" applyFont="1" applyFill="1" applyBorder="1"/>
    <xf numFmtId="167" fontId="22" fillId="18" borderId="1" xfId="0" applyNumberFormat="1" applyFont="1" applyFill="1" applyBorder="1"/>
    <xf numFmtId="167" fontId="22" fillId="14" borderId="1" xfId="0" applyNumberFormat="1" applyFont="1" applyFill="1" applyBorder="1"/>
    <xf numFmtId="167" fontId="22" fillId="17" borderId="1" xfId="0" applyNumberFormat="1" applyFont="1" applyFill="1" applyBorder="1"/>
    <xf numFmtId="0" fontId="3" fillId="20" borderId="0" xfId="0" applyFont="1" applyFill="1"/>
    <xf numFmtId="0" fontId="24" fillId="20" borderId="1" xfId="0" applyFont="1" applyFill="1" applyBorder="1" applyAlignment="1">
      <alignment vertical="center" wrapText="1"/>
    </xf>
    <xf numFmtId="167" fontId="22" fillId="20" borderId="1" xfId="0" applyNumberFormat="1" applyFont="1" applyFill="1" applyBorder="1"/>
    <xf numFmtId="1" fontId="22" fillId="18" borderId="1" xfId="0" applyNumberFormat="1" applyFont="1" applyFill="1" applyBorder="1"/>
    <xf numFmtId="0" fontId="22" fillId="2" borderId="0" xfId="0" applyFont="1" applyFill="1"/>
    <xf numFmtId="0" fontId="22" fillId="18" borderId="0" xfId="0" applyFont="1" applyFill="1"/>
    <xf numFmtId="0" fontId="32" fillId="18" borderId="1" xfId="0" applyFont="1" applyFill="1" applyBorder="1" applyAlignment="1">
      <alignment vertical="center" wrapText="1"/>
    </xf>
    <xf numFmtId="0" fontId="22" fillId="21" borderId="0" xfId="0" applyFont="1" applyFill="1"/>
    <xf numFmtId="0" fontId="32" fillId="21" borderId="1" xfId="0" applyFont="1" applyFill="1" applyBorder="1" applyAlignment="1">
      <alignment vertical="center" wrapText="1"/>
    </xf>
    <xf numFmtId="0" fontId="22" fillId="21" borderId="1" xfId="0" applyFont="1" applyFill="1" applyBorder="1"/>
    <xf numFmtId="1" fontId="33" fillId="23" borderId="897" xfId="0" applyNumberFormat="1" applyFont="1" applyFill="1" applyBorder="1"/>
    <xf numFmtId="0" fontId="33" fillId="24" borderId="897" xfId="0" applyFont="1" applyFill="1" applyBorder="1"/>
    <xf numFmtId="164" fontId="33" fillId="24" borderId="897" xfId="0" applyNumberFormat="1" applyFont="1" applyFill="1" applyBorder="1"/>
    <xf numFmtId="1" fontId="33" fillId="24" borderId="897" xfId="0" applyNumberFormat="1" applyFont="1" applyFill="1" applyBorder="1"/>
    <xf numFmtId="2" fontId="33" fillId="25" borderId="897" xfId="0" applyNumberFormat="1" applyFont="1" applyFill="1" applyBorder="1"/>
    <xf numFmtId="0" fontId="33" fillId="23" borderId="897" xfId="0" applyFont="1" applyFill="1" applyBorder="1"/>
    <xf numFmtId="2" fontId="36" fillId="28" borderId="897" xfId="0" applyNumberFormat="1" applyFont="1" applyFill="1" applyBorder="1"/>
    <xf numFmtId="1" fontId="37" fillId="23" borderId="898" xfId="0" applyNumberFormat="1" applyFont="1" applyFill="1" applyBorder="1" applyAlignment="1">
      <alignment horizontal="center"/>
    </xf>
    <xf numFmtId="1" fontId="8" fillId="3" borderId="1" xfId="0" applyNumberFormat="1"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897" xfId="0" applyFont="1" applyFill="1" applyBorder="1" applyAlignment="1">
      <alignment horizontal="center"/>
    </xf>
    <xf numFmtId="0" fontId="8" fillId="2" borderId="896" xfId="0" applyFont="1" applyFill="1" applyBorder="1" applyAlignment="1">
      <alignment horizontal="center"/>
    </xf>
    <xf numFmtId="0" fontId="9" fillId="4" borderId="897" xfId="0" applyFont="1" applyFill="1" applyBorder="1"/>
    <xf numFmtId="0" fontId="8" fillId="0" borderId="897" xfId="0" applyFont="1" applyBorder="1"/>
    <xf numFmtId="0" fontId="8" fillId="4" borderId="897" xfId="0" applyFont="1" applyFill="1" applyBorder="1"/>
    <xf numFmtId="0" fontId="10" fillId="4" borderId="300" xfId="0" applyFont="1" applyFill="1" applyBorder="1" applyAlignment="1">
      <alignment horizontal="center"/>
    </xf>
    <xf numFmtId="0" fontId="9" fillId="4" borderId="300" xfId="0" applyFont="1" applyFill="1" applyBorder="1" applyAlignment="1">
      <alignment horizontal="center" vertical="center"/>
    </xf>
    <xf numFmtId="0" fontId="8" fillId="4" borderId="300" xfId="0" applyFont="1" applyFill="1" applyBorder="1" applyAlignment="1">
      <alignment horizontal="center" vertical="center"/>
    </xf>
    <xf numFmtId="0" fontId="8" fillId="0" borderId="300" xfId="0" applyFont="1" applyBorder="1" applyAlignment="1">
      <alignment horizontal="center" vertical="center"/>
    </xf>
    <xf numFmtId="0" fontId="9" fillId="9" borderId="300" xfId="0" applyFont="1" applyFill="1" applyBorder="1" applyAlignment="1">
      <alignment horizontal="center" vertical="center"/>
    </xf>
    <xf numFmtId="0" fontId="8" fillId="2" borderId="899" xfId="0" applyFont="1" applyFill="1" applyBorder="1" applyAlignment="1">
      <alignment horizontal="center"/>
    </xf>
    <xf numFmtId="0" fontId="8" fillId="2" borderId="897" xfId="0" applyFont="1" applyFill="1" applyBorder="1" applyAlignment="1">
      <alignment horizontal="center" vertical="center" wrapText="1"/>
    </xf>
    <xf numFmtId="0" fontId="10" fillId="4" borderId="897" xfId="0" applyFont="1" applyFill="1" applyBorder="1" applyAlignment="1">
      <alignment horizontal="center"/>
    </xf>
    <xf numFmtId="0" fontId="9" fillId="4" borderId="897" xfId="0" applyFont="1" applyFill="1" applyBorder="1" applyAlignment="1">
      <alignment horizontal="center" vertical="center"/>
    </xf>
    <xf numFmtId="0" fontId="8" fillId="4" borderId="897" xfId="0" applyFont="1" applyFill="1" applyBorder="1" applyAlignment="1">
      <alignment horizontal="center" vertical="center"/>
    </xf>
    <xf numFmtId="0" fontId="8" fillId="0" borderId="897" xfId="0" applyFont="1" applyBorder="1" applyAlignment="1">
      <alignment horizontal="center" vertical="center"/>
    </xf>
    <xf numFmtId="0" fontId="9" fillId="9" borderId="897" xfId="0" applyFont="1" applyFill="1" applyBorder="1" applyAlignment="1">
      <alignment horizontal="center" vertical="center"/>
    </xf>
    <xf numFmtId="0" fontId="21" fillId="15" borderId="472" xfId="0" applyFont="1" applyFill="1" applyBorder="1" applyAlignment="1">
      <alignment horizontal="center" vertical="center" wrapText="1"/>
    </xf>
    <xf numFmtId="0" fontId="44" fillId="0" borderId="475" xfId="0" applyFont="1" applyBorder="1" applyAlignment="1">
      <alignment horizontal="center" vertical="center" wrapText="1"/>
    </xf>
    <xf numFmtId="0" fontId="44" fillId="31" borderId="475" xfId="0" applyFont="1" applyFill="1" applyBorder="1" applyAlignment="1">
      <alignment horizontal="center" vertical="center" wrapText="1"/>
    </xf>
    <xf numFmtId="0" fontId="44" fillId="0" borderId="475" xfId="0" applyFont="1" applyBorder="1" applyAlignment="1">
      <alignment horizontal="right" vertical="center" wrapText="1"/>
    </xf>
    <xf numFmtId="0" fontId="44" fillId="31" borderId="475" xfId="0" applyFont="1" applyFill="1" applyBorder="1" applyAlignment="1">
      <alignment horizontal="right" vertical="center" wrapText="1"/>
    </xf>
    <xf numFmtId="0" fontId="8" fillId="2" borderId="691" xfId="0" applyFont="1" applyFill="1" applyBorder="1" applyAlignment="1">
      <alignment horizontal="center" vertical="center"/>
    </xf>
    <xf numFmtId="1" fontId="8" fillId="7" borderId="881" xfId="0" applyNumberFormat="1" applyFont="1" applyFill="1" applyBorder="1" applyAlignment="1">
      <alignment horizontal="center" vertical="center"/>
    </xf>
    <xf numFmtId="0" fontId="8" fillId="2" borderId="897" xfId="0" applyFont="1" applyFill="1" applyBorder="1" applyAlignment="1">
      <alignment horizontal="center" vertical="center"/>
    </xf>
    <xf numFmtId="0" fontId="39" fillId="22" borderId="897" xfId="0" applyFont="1" applyFill="1" applyBorder="1"/>
    <xf numFmtId="0" fontId="50" fillId="22" borderId="899" xfId="0" applyFont="1" applyFill="1" applyBorder="1" applyAlignment="1">
      <alignment horizontal="center" vertical="center"/>
    </xf>
    <xf numFmtId="0" fontId="51" fillId="22" borderId="897" xfId="0" applyFont="1" applyFill="1" applyBorder="1" applyAlignment="1">
      <alignment horizontal="center" vertical="center" wrapText="1"/>
    </xf>
    <xf numFmtId="0" fontId="39" fillId="0" borderId="270" xfId="15" applyFont="1" applyBorder="1" applyAlignment="1">
      <alignment wrapText="1"/>
    </xf>
    <xf numFmtId="1" fontId="39" fillId="23" borderId="897" xfId="0" applyNumberFormat="1" applyFont="1" applyFill="1" applyBorder="1"/>
    <xf numFmtId="0" fontId="52" fillId="0" borderId="897" xfId="0" applyFont="1" applyBorder="1"/>
    <xf numFmtId="0" fontId="52" fillId="23" borderId="897" xfId="0" applyFont="1" applyFill="1" applyBorder="1"/>
    <xf numFmtId="0" fontId="39" fillId="24" borderId="897" xfId="0" applyFont="1" applyFill="1" applyBorder="1"/>
    <xf numFmtId="0" fontId="52" fillId="24" borderId="897" xfId="0" applyFont="1" applyFill="1" applyBorder="1"/>
    <xf numFmtId="164" fontId="39" fillId="24" borderId="897" xfId="0" applyNumberFormat="1" applyFont="1" applyFill="1" applyBorder="1"/>
    <xf numFmtId="0" fontId="52" fillId="0" borderId="897" xfId="0" applyFont="1" applyBorder="1" applyAlignment="1">
      <alignment horizontal="right"/>
    </xf>
    <xf numFmtId="1" fontId="39" fillId="24" borderId="897" xfId="0" applyNumberFormat="1" applyFont="1" applyFill="1" applyBorder="1"/>
    <xf numFmtId="0" fontId="52" fillId="22" borderId="897" xfId="0" applyFont="1" applyFill="1" applyBorder="1"/>
    <xf numFmtId="0" fontId="39" fillId="0" borderId="475" xfId="1" applyFont="1" applyBorder="1" applyAlignment="1">
      <alignment horizontal="right" wrapText="1"/>
    </xf>
    <xf numFmtId="0" fontId="39" fillId="0" borderId="475" xfId="2" applyFont="1" applyBorder="1" applyAlignment="1">
      <alignment horizontal="right" wrapText="1"/>
    </xf>
    <xf numFmtId="0" fontId="52" fillId="25" borderId="897" xfId="0" applyFont="1" applyFill="1" applyBorder="1"/>
    <xf numFmtId="2" fontId="39" fillId="25" borderId="897" xfId="0" applyNumberFormat="1" applyFont="1" applyFill="1" applyBorder="1"/>
    <xf numFmtId="1" fontId="52" fillId="22" borderId="897" xfId="0" applyNumberFormat="1" applyFont="1" applyFill="1" applyBorder="1"/>
    <xf numFmtId="1" fontId="52" fillId="24" borderId="897" xfId="0" applyNumberFormat="1" applyFont="1" applyFill="1" applyBorder="1"/>
    <xf numFmtId="0" fontId="39" fillId="23" borderId="897" xfId="0" applyFont="1" applyFill="1" applyBorder="1"/>
    <xf numFmtId="164" fontId="48" fillId="26" borderId="897" xfId="0" applyNumberFormat="1" applyFont="1" applyFill="1" applyBorder="1"/>
    <xf numFmtId="0" fontId="51" fillId="27" borderId="897" xfId="0" applyFont="1" applyFill="1" applyBorder="1" applyAlignment="1">
      <alignment horizontal="right"/>
    </xf>
    <xf numFmtId="0" fontId="39" fillId="0" borderId="475" xfId="3" applyFont="1" applyBorder="1" applyAlignment="1">
      <alignment horizontal="right" wrapText="1"/>
    </xf>
    <xf numFmtId="0" fontId="53" fillId="23" borderId="897" xfId="0" applyFont="1" applyFill="1" applyBorder="1"/>
    <xf numFmtId="0" fontId="39" fillId="0" borderId="881" xfId="2" applyFont="1" applyBorder="1" applyAlignment="1">
      <alignment horizontal="right" wrapText="1"/>
    </xf>
    <xf numFmtId="2" fontId="53" fillId="28" borderId="897" xfId="0" applyNumberFormat="1" applyFont="1" applyFill="1" applyBorder="1"/>
    <xf numFmtId="0" fontId="52" fillId="0" borderId="0" xfId="0" applyFont="1"/>
    <xf numFmtId="1" fontId="52" fillId="0" borderId="897" xfId="0" applyNumberFormat="1" applyFont="1" applyBorder="1"/>
    <xf numFmtId="1" fontId="33" fillId="0" borderId="1" xfId="0" applyNumberFormat="1" applyFont="1" applyBorder="1"/>
    <xf numFmtId="0" fontId="33" fillId="7" borderId="1" xfId="0" applyFont="1" applyFill="1" applyBorder="1"/>
    <xf numFmtId="0" fontId="46" fillId="23" borderId="897" xfId="0" applyFont="1" applyFill="1" applyBorder="1"/>
    <xf numFmtId="0" fontId="33" fillId="11" borderId="1" xfId="0" applyFont="1" applyFill="1" applyBorder="1"/>
    <xf numFmtId="0" fontId="46" fillId="24" borderId="897" xfId="0" applyFont="1" applyFill="1" applyBorder="1"/>
    <xf numFmtId="164" fontId="33" fillId="11" borderId="1" xfId="0" applyNumberFormat="1" applyFont="1" applyFill="1" applyBorder="1"/>
    <xf numFmtId="0" fontId="33" fillId="0" borderId="1" xfId="0" applyFont="1" applyBorder="1" applyAlignment="1">
      <alignment horizontal="right"/>
    </xf>
    <xf numFmtId="1" fontId="33" fillId="11" borderId="1" xfId="0" applyNumberFormat="1" applyFont="1" applyFill="1" applyBorder="1"/>
    <xf numFmtId="0" fontId="46" fillId="22" borderId="897" xfId="0" applyFont="1" applyFill="1" applyBorder="1"/>
    <xf numFmtId="0" fontId="33" fillId="0" borderId="475" xfId="2" applyFont="1" applyBorder="1" applyAlignment="1">
      <alignment horizontal="right" wrapText="1"/>
    </xf>
    <xf numFmtId="0" fontId="33" fillId="13" borderId="1" xfId="0" applyFont="1" applyFill="1" applyBorder="1"/>
    <xf numFmtId="0" fontId="46" fillId="25" borderId="897" xfId="0" applyFont="1" applyFill="1" applyBorder="1"/>
    <xf numFmtId="1" fontId="46" fillId="22" borderId="897" xfId="0" applyNumberFormat="1" applyFont="1" applyFill="1" applyBorder="1"/>
    <xf numFmtId="0" fontId="33" fillId="0" borderId="1" xfId="0" applyFont="1" applyBorder="1"/>
    <xf numFmtId="0" fontId="46" fillId="0" borderId="897" xfId="0" applyFont="1" applyBorder="1"/>
    <xf numFmtId="1" fontId="46" fillId="24" borderId="897" xfId="0" applyNumberFormat="1" applyFont="1" applyFill="1" applyBorder="1"/>
    <xf numFmtId="0" fontId="47" fillId="3" borderId="1" xfId="0" applyFont="1" applyFill="1" applyBorder="1" applyAlignment="1">
      <alignment horizontal="right"/>
    </xf>
    <xf numFmtId="0" fontId="47" fillId="27" borderId="897" xfId="0" applyFont="1" applyFill="1" applyBorder="1" applyAlignment="1">
      <alignment horizontal="right"/>
    </xf>
    <xf numFmtId="0" fontId="36" fillId="23" borderId="897" xfId="0" applyFont="1" applyFill="1" applyBorder="1"/>
    <xf numFmtId="0" fontId="33" fillId="0" borderId="881" xfId="2" applyFont="1" applyBorder="1" applyAlignment="1">
      <alignment horizontal="right" wrapText="1"/>
    </xf>
    <xf numFmtId="0" fontId="42" fillId="0" borderId="0" xfId="0" applyFont="1" applyAlignment="1">
      <alignment vertical="center"/>
    </xf>
    <xf numFmtId="0" fontId="43" fillId="0" borderId="0" xfId="0" applyFont="1" applyAlignment="1">
      <alignment vertical="center"/>
    </xf>
    <xf numFmtId="0" fontId="41" fillId="0" borderId="0" xfId="0" applyFont="1" applyAlignment="1">
      <alignment vertical="center"/>
    </xf>
    <xf numFmtId="0" fontId="44" fillId="0" borderId="475" xfId="0" applyFont="1" applyBorder="1" applyAlignment="1">
      <alignment vertical="center" wrapText="1"/>
    </xf>
    <xf numFmtId="0" fontId="44" fillId="31" borderId="475" xfId="0" applyFont="1" applyFill="1" applyBorder="1" applyAlignment="1">
      <alignment vertical="center" wrapText="1"/>
    </xf>
    <xf numFmtId="0" fontId="45" fillId="0" borderId="0" xfId="0" applyFont="1" applyAlignment="1">
      <alignment vertical="center"/>
    </xf>
    <xf numFmtId="1" fontId="33" fillId="0" borderId="1" xfId="0" applyNumberFormat="1" applyFont="1" applyBorder="1" applyAlignment="1">
      <alignment horizontal="right"/>
    </xf>
    <xf numFmtId="2" fontId="22" fillId="0" borderId="896" xfId="0" applyNumberFormat="1" applyFont="1" applyBorder="1"/>
    <xf numFmtId="2" fontId="22" fillId="0" borderId="0" xfId="0" applyNumberFormat="1" applyFont="1"/>
    <xf numFmtId="0" fontId="22" fillId="22" borderId="897" xfId="0" applyFont="1" applyFill="1" applyBorder="1"/>
    <xf numFmtId="1" fontId="22" fillId="23" borderId="897" xfId="0" applyNumberFormat="1" applyFont="1" applyFill="1" applyBorder="1"/>
    <xf numFmtId="1" fontId="22" fillId="0" borderId="897" xfId="0" applyNumberFormat="1" applyFont="1" applyBorder="1" applyAlignment="1">
      <alignment horizontal="right"/>
    </xf>
    <xf numFmtId="2" fontId="22" fillId="25" borderId="897" xfId="0" applyNumberFormat="1" applyFont="1" applyFill="1" applyBorder="1"/>
    <xf numFmtId="0" fontId="28" fillId="13" borderId="0" xfId="0" applyFont="1" applyFill="1"/>
    <xf numFmtId="0" fontId="22" fillId="23" borderId="897" xfId="0" applyFont="1" applyFill="1" applyBorder="1"/>
    <xf numFmtId="0" fontId="22" fillId="2" borderId="0" xfId="0" applyFont="1" applyFill="1" applyAlignment="1">
      <alignment vertical="top"/>
    </xf>
    <xf numFmtId="0" fontId="0" fillId="0" borderId="0" xfId="0"/>
    <xf numFmtId="0" fontId="53" fillId="0" borderId="0" xfId="0" applyFont="1"/>
    <xf numFmtId="0" fontId="54" fillId="0" borderId="0" xfId="0" applyFont="1"/>
    <xf numFmtId="0" fontId="40"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center" vertical="center"/>
    </xf>
    <xf numFmtId="0" fontId="41" fillId="0" borderId="0" xfId="0" applyFont="1" applyAlignment="1">
      <alignment horizontal="center" vertical="center"/>
    </xf>
    <xf numFmtId="0" fontId="44" fillId="0" borderId="475" xfId="0" applyFont="1" applyBorder="1" applyAlignment="1">
      <alignment horizontal="left" vertical="center" wrapText="1"/>
    </xf>
    <xf numFmtId="0" fontId="44" fillId="31" borderId="475" xfId="0" applyFont="1" applyFill="1" applyBorder="1" applyAlignment="1">
      <alignment horizontal="left" vertical="center" wrapText="1"/>
    </xf>
    <xf numFmtId="0" fontId="45" fillId="0" borderId="0" xfId="0" applyFont="1" applyAlignment="1">
      <alignment horizontal="left" vertical="center"/>
    </xf>
    <xf numFmtId="0" fontId="9" fillId="4" borderId="475" xfId="18" applyFont="1" applyFill="1" applyBorder="1" applyAlignment="1">
      <alignment horizontal="center" vertical="center"/>
    </xf>
    <xf numFmtId="0" fontId="9" fillId="0" borderId="475" xfId="18" applyFont="1" applyBorder="1" applyAlignment="1">
      <alignment horizontal="center" vertical="center"/>
    </xf>
    <xf numFmtId="0" fontId="9" fillId="8" borderId="475" xfId="18" applyFont="1" applyFill="1" applyBorder="1" applyAlignment="1">
      <alignment horizontal="center" vertical="center"/>
    </xf>
    <xf numFmtId="0" fontId="9" fillId="4" borderId="897" xfId="18" applyFont="1" applyFill="1" applyBorder="1"/>
    <xf numFmtId="0" fontId="9" fillId="0" borderId="300" xfId="18" applyFont="1" applyBorder="1" applyAlignment="1">
      <alignment horizontal="center" vertical="center"/>
    </xf>
    <xf numFmtId="0" fontId="9" fillId="4" borderId="300" xfId="18" applyFont="1" applyFill="1" applyBorder="1" applyAlignment="1">
      <alignment horizontal="center" vertical="center"/>
    </xf>
    <xf numFmtId="0" fontId="9" fillId="8" borderId="300" xfId="18" applyFont="1" applyFill="1" applyBorder="1" applyAlignment="1">
      <alignment horizontal="center" vertical="center"/>
    </xf>
    <xf numFmtId="0" fontId="9" fillId="0" borderId="897" xfId="18" applyFont="1" applyBorder="1" applyAlignment="1">
      <alignment horizontal="center" vertical="center"/>
    </xf>
    <xf numFmtId="0" fontId="9" fillId="4" borderId="897" xfId="18" applyFont="1" applyFill="1" applyBorder="1" applyAlignment="1">
      <alignment horizontal="center" vertical="center"/>
    </xf>
    <xf numFmtId="0" fontId="9" fillId="8" borderId="897" xfId="18" applyFont="1" applyFill="1" applyBorder="1" applyAlignment="1">
      <alignment horizontal="center" vertical="center"/>
    </xf>
    <xf numFmtId="0" fontId="9" fillId="29" borderId="897" xfId="18" applyFont="1" applyFill="1" applyBorder="1" applyAlignment="1">
      <alignment horizontal="center" vertical="center"/>
    </xf>
    <xf numFmtId="0" fontId="9" fillId="30" borderId="897" xfId="18" applyFont="1" applyFill="1" applyBorder="1"/>
    <xf numFmtId="0" fontId="9" fillId="30" borderId="897" xfId="18" applyFont="1" applyFill="1" applyBorder="1" applyAlignment="1">
      <alignment horizontal="center" vertical="center"/>
    </xf>
    <xf numFmtId="0" fontId="9" fillId="4" borderId="897" xfId="18" applyFont="1" applyFill="1" applyBorder="1" applyAlignment="1">
      <alignment horizontal="center"/>
    </xf>
    <xf numFmtId="0" fontId="9" fillId="30" borderId="300" xfId="18" applyFont="1" applyFill="1" applyBorder="1" applyAlignment="1">
      <alignment horizontal="center" vertical="center"/>
    </xf>
    <xf numFmtId="0" fontId="18" fillId="0" borderId="475" xfId="18" applyFont="1" applyBorder="1" applyAlignment="1">
      <alignment horizontal="center" vertical="center" wrapText="1"/>
    </xf>
    <xf numFmtId="0" fontId="13" fillId="4" borderId="475" xfId="18" applyFont="1" applyFill="1" applyBorder="1" applyAlignment="1">
      <alignment horizontal="center" vertical="center"/>
    </xf>
    <xf numFmtId="0" fontId="8" fillId="4" borderId="475" xfId="18" applyFont="1" applyFill="1" applyBorder="1" applyAlignment="1">
      <alignment horizontal="center" vertical="center"/>
    </xf>
    <xf numFmtId="0" fontId="18" fillId="0" borderId="300" xfId="18" applyFont="1" applyBorder="1" applyAlignment="1">
      <alignment horizontal="center" vertical="center" wrapText="1"/>
    </xf>
    <xf numFmtId="0" fontId="13" fillId="4" borderId="300" xfId="18" applyFont="1" applyFill="1" applyBorder="1" applyAlignment="1">
      <alignment horizontal="center" vertical="center"/>
    </xf>
    <xf numFmtId="0" fontId="8" fillId="4" borderId="300" xfId="18" applyFont="1" applyFill="1" applyBorder="1" applyAlignment="1">
      <alignment horizontal="center" vertical="center"/>
    </xf>
    <xf numFmtId="0" fontId="18" fillId="0" borderId="897" xfId="18" applyFont="1" applyBorder="1" applyAlignment="1">
      <alignment horizontal="center" vertical="center" wrapText="1"/>
    </xf>
    <xf numFmtId="0" fontId="13" fillId="4" borderId="897" xfId="18" applyFont="1" applyFill="1" applyBorder="1" applyAlignment="1">
      <alignment horizontal="center" vertical="center"/>
    </xf>
    <xf numFmtId="0" fontId="8" fillId="4" borderId="897" xfId="18" applyFont="1" applyFill="1" applyBorder="1" applyAlignment="1">
      <alignment horizontal="center" vertical="center"/>
    </xf>
    <xf numFmtId="0" fontId="9" fillId="0" borderId="894" xfId="18" applyFont="1" applyBorder="1" applyAlignment="1">
      <alignment horizontal="center" vertical="center"/>
    </xf>
    <xf numFmtId="0" fontId="9" fillId="4" borderId="894" xfId="18" applyFont="1" applyFill="1" applyBorder="1" applyAlignment="1">
      <alignment horizontal="center" vertical="center"/>
    </xf>
    <xf numFmtId="0" fontId="9" fillId="0" borderId="270" xfId="18" applyFont="1" applyBorder="1" applyAlignment="1">
      <alignment horizontal="center" vertical="center"/>
    </xf>
    <xf numFmtId="0" fontId="9" fillId="4" borderId="881" xfId="18" applyFont="1" applyFill="1" applyBorder="1" applyAlignment="1">
      <alignment horizontal="center" vertical="center"/>
    </xf>
    <xf numFmtId="0" fontId="9" fillId="30" borderId="897" xfId="18" applyFont="1" applyFill="1" applyBorder="1" applyAlignment="1">
      <alignment vertical="top"/>
    </xf>
    <xf numFmtId="0" fontId="9" fillId="29" borderId="475" xfId="18" applyFont="1" applyFill="1" applyBorder="1" applyAlignment="1">
      <alignment horizontal="center" vertical="center"/>
    </xf>
    <xf numFmtId="0" fontId="9" fillId="29" borderId="0" xfId="18" applyFont="1" applyFill="1" applyAlignment="1">
      <alignment horizontal="center" vertical="center"/>
    </xf>
    <xf numFmtId="0" fontId="15" fillId="22" borderId="0" xfId="0" applyFont="1" applyFill="1" applyBorder="1" applyAlignment="1">
      <alignment vertical="center" wrapText="1"/>
    </xf>
    <xf numFmtId="0" fontId="28" fillId="2" borderId="0" xfId="0" applyFont="1" applyFill="1"/>
    <xf numFmtId="0" fontId="3" fillId="0" borderId="0" xfId="0" applyFont="1" applyFill="1"/>
    <xf numFmtId="0" fontId="14" fillId="0" borderId="0" xfId="0" applyFont="1" applyFill="1"/>
    <xf numFmtId="0" fontId="9" fillId="0" borderId="475" xfId="0" applyFont="1" applyBorder="1" applyAlignment="1">
      <alignment horizontal="center" vertical="center"/>
    </xf>
    <xf numFmtId="0" fontId="9" fillId="0" borderId="300" xfId="0" applyFont="1" applyBorder="1" applyAlignment="1">
      <alignment horizontal="center" vertical="center"/>
    </xf>
    <xf numFmtId="0" fontId="9" fillId="0" borderId="897" xfId="0" applyFont="1" applyBorder="1" applyAlignment="1">
      <alignment horizontal="center" vertical="center"/>
    </xf>
    <xf numFmtId="0" fontId="42" fillId="0" borderId="300" xfId="0" applyFont="1" applyBorder="1" applyAlignment="1">
      <alignment horizontal="center" vertical="center" wrapText="1"/>
    </xf>
    <xf numFmtId="0" fontId="42" fillId="0" borderId="689" xfId="0" applyFont="1" applyBorder="1" applyAlignment="1">
      <alignment horizontal="center" vertical="center" wrapText="1"/>
    </xf>
    <xf numFmtId="0" fontId="42" fillId="0" borderId="894" xfId="0" applyFont="1" applyBorder="1" applyAlignment="1">
      <alignment horizontal="center" vertical="center" wrapText="1"/>
    </xf>
    <xf numFmtId="0" fontId="42" fillId="0" borderId="270" xfId="0" applyFont="1" applyBorder="1" applyAlignment="1">
      <alignment vertical="center" wrapText="1"/>
    </xf>
    <xf numFmtId="0" fontId="42" fillId="0" borderId="881" xfId="0" applyFont="1" applyBorder="1" applyAlignment="1">
      <alignment vertical="center" wrapText="1"/>
    </xf>
    <xf numFmtId="0" fontId="42" fillId="0" borderId="270" xfId="0" applyFont="1" applyBorder="1" applyAlignment="1">
      <alignment horizontal="center" vertical="center" wrapText="1"/>
    </xf>
    <xf numFmtId="0" fontId="42" fillId="0" borderId="881" xfId="0" applyFont="1" applyBorder="1" applyAlignment="1">
      <alignment horizontal="center" vertical="center" wrapText="1"/>
    </xf>
    <xf numFmtId="0" fontId="7" fillId="4" borderId="3" xfId="0" applyFont="1" applyFill="1" applyBorder="1" applyAlignment="1">
      <alignment horizontal="left" vertical="center" wrapText="1"/>
    </xf>
    <xf numFmtId="0" fontId="7" fillId="4" borderId="147"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145" xfId="0" applyFont="1" applyBorder="1" applyAlignment="1">
      <alignment horizontal="left" vertical="center" wrapText="1"/>
    </xf>
    <xf numFmtId="0" fontId="19" fillId="0" borderId="3" xfId="0" applyFont="1" applyBorder="1" applyAlignment="1">
      <alignment horizontal="justify" vertical="center" wrapText="1"/>
    </xf>
    <xf numFmtId="0" fontId="19" fillId="0" borderId="141" xfId="0" applyFont="1" applyBorder="1" applyAlignment="1">
      <alignment horizontal="justify" vertical="center" wrapText="1"/>
    </xf>
    <xf numFmtId="0" fontId="12" fillId="8" borderId="1" xfId="0" applyFont="1" applyFill="1" applyBorder="1" applyAlignment="1">
      <alignment horizontal="left" vertical="center" wrapText="1"/>
    </xf>
    <xf numFmtId="0" fontId="12" fillId="8" borderId="139"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37" xfId="0" applyFont="1" applyFill="1" applyBorder="1" applyAlignment="1">
      <alignment horizontal="left" vertical="center" wrapText="1"/>
    </xf>
    <xf numFmtId="0" fontId="12" fillId="0" borderId="135" xfId="0" applyFont="1" applyBorder="1" applyAlignment="1">
      <alignment horizontal="left" vertical="center" wrapText="1"/>
    </xf>
    <xf numFmtId="0" fontId="7" fillId="4" borderId="3" xfId="0" applyFont="1" applyFill="1" applyBorder="1" applyAlignment="1">
      <alignment horizontal="justify" vertical="center" wrapText="1"/>
    </xf>
    <xf numFmtId="0" fontId="7" fillId="4" borderId="133" xfId="0" applyFont="1" applyFill="1" applyBorder="1" applyAlignment="1">
      <alignment horizontal="justify" vertical="center" wrapText="1"/>
    </xf>
    <xf numFmtId="0" fontId="12" fillId="0" borderId="131" xfId="0" applyFont="1" applyBorder="1" applyAlignment="1">
      <alignment horizontal="left" vertical="center" wrapText="1"/>
    </xf>
    <xf numFmtId="0" fontId="12" fillId="0" borderId="1" xfId="0" applyFont="1" applyBorder="1" applyAlignment="1">
      <alignment horizontal="left" vertical="center" wrapText="1"/>
    </xf>
    <xf numFmtId="0" fontId="12" fillId="0" borderId="113" xfId="0" applyFont="1" applyBorder="1" applyAlignment="1">
      <alignment horizontal="left" vertical="center" wrapText="1"/>
    </xf>
    <xf numFmtId="0" fontId="19" fillId="8" borderId="1" xfId="0" applyFont="1" applyFill="1" applyBorder="1" applyAlignment="1">
      <alignment horizontal="left" vertical="center" wrapText="1"/>
    </xf>
    <xf numFmtId="0" fontId="19" fillId="8" borderId="143" xfId="0" applyFont="1" applyFill="1" applyBorder="1" applyAlignment="1">
      <alignment horizontal="left" vertical="center" wrapText="1"/>
    </xf>
    <xf numFmtId="0" fontId="12" fillId="0" borderId="200" xfId="0" applyFont="1" applyBorder="1" applyAlignment="1">
      <alignment horizontal="left" vertical="center" wrapText="1"/>
    </xf>
    <xf numFmtId="0" fontId="12" fillId="0" borderId="3" xfId="0" applyFont="1" applyBorder="1" applyAlignment="1">
      <alignment horizontal="left" vertical="top" wrapText="1"/>
    </xf>
    <xf numFmtId="0" fontId="12" fillId="0" borderId="176" xfId="0" applyFont="1" applyBorder="1" applyAlignment="1">
      <alignment horizontal="left" vertical="top" wrapText="1"/>
    </xf>
    <xf numFmtId="0" fontId="12" fillId="0" borderId="202" xfId="0" applyFont="1" applyBorder="1" applyAlignment="1">
      <alignment horizontal="left" vertical="center" wrapText="1"/>
    </xf>
    <xf numFmtId="0" fontId="12" fillId="0" borderId="204" xfId="0" applyFont="1" applyBorder="1" applyAlignment="1">
      <alignment horizontal="left" vertical="center" wrapText="1"/>
    </xf>
    <xf numFmtId="0" fontId="12" fillId="8" borderId="174" xfId="0" applyFont="1" applyFill="1" applyBorder="1" applyAlignment="1">
      <alignment horizontal="left" vertical="center" wrapText="1"/>
    </xf>
    <xf numFmtId="0" fontId="7" fillId="3" borderId="1" xfId="0" applyFont="1" applyFill="1" applyBorder="1" applyAlignment="1">
      <alignment vertical="center" wrapText="1"/>
    </xf>
    <xf numFmtId="0" fontId="7" fillId="3" borderId="205" xfId="0" applyFont="1" applyFill="1" applyBorder="1" applyAlignment="1">
      <alignment vertical="center" wrapText="1"/>
    </xf>
    <xf numFmtId="0" fontId="7" fillId="0" borderId="206" xfId="0" quotePrefix="1" applyFont="1" applyBorder="1" applyAlignment="1">
      <alignment horizontal="left" vertical="center" wrapText="1"/>
    </xf>
    <xf numFmtId="0" fontId="7" fillId="0" borderId="207" xfId="0" quotePrefix="1" applyFont="1" applyBorder="1" applyAlignment="1">
      <alignment horizontal="left" vertical="center" wrapText="1"/>
    </xf>
    <xf numFmtId="0" fontId="7" fillId="0" borderId="208" xfId="0" quotePrefix="1" applyFont="1" applyBorder="1" applyAlignment="1">
      <alignment horizontal="left" vertical="center" wrapText="1"/>
    </xf>
    <xf numFmtId="0" fontId="7" fillId="7" borderId="209" xfId="0" applyFont="1" applyFill="1" applyBorder="1" applyAlignment="1">
      <alignment horizontal="left" vertical="center" wrapText="1"/>
    </xf>
    <xf numFmtId="0" fontId="7" fillId="7" borderId="210" xfId="0" applyFont="1" applyFill="1" applyBorder="1" applyAlignment="1">
      <alignment horizontal="left" vertical="center" wrapText="1"/>
    </xf>
    <xf numFmtId="0" fontId="7" fillId="4" borderId="3" xfId="0" applyFont="1" applyFill="1" applyBorder="1" applyAlignment="1">
      <alignment horizontal="left" vertical="top" wrapText="1"/>
    </xf>
    <xf numFmtId="0" fontId="7" fillId="4" borderId="188" xfId="0" applyFont="1" applyFill="1" applyBorder="1" applyAlignment="1">
      <alignment horizontal="left" vertical="top" wrapText="1"/>
    </xf>
    <xf numFmtId="0" fontId="12" fillId="0" borderId="190" xfId="0" applyFont="1" applyBorder="1" applyAlignment="1">
      <alignment horizontal="left" vertical="top" wrapText="1"/>
    </xf>
    <xf numFmtId="0" fontId="7" fillId="3" borderId="194" xfId="0" applyFont="1" applyFill="1" applyBorder="1" applyAlignment="1">
      <alignment vertical="center" wrapText="1"/>
    </xf>
    <xf numFmtId="0" fontId="12" fillId="0" borderId="198" xfId="0" applyFont="1" applyBorder="1" applyAlignment="1">
      <alignment horizontal="left" vertical="center" wrapText="1"/>
    </xf>
    <xf numFmtId="0" fontId="7" fillId="4" borderId="182" xfId="0" applyFont="1" applyFill="1" applyBorder="1" applyAlignment="1">
      <alignment horizontal="left" vertical="top" wrapText="1"/>
    </xf>
    <xf numFmtId="0" fontId="12" fillId="0" borderId="195" xfId="0" quotePrefix="1" applyFont="1" applyBorder="1" applyAlignment="1">
      <alignment horizontal="left" vertical="center" wrapText="1"/>
    </xf>
    <xf numFmtId="0" fontId="12" fillId="0" borderId="196" xfId="0" quotePrefix="1" applyFont="1" applyBorder="1" applyAlignment="1">
      <alignment horizontal="left" vertical="center" wrapText="1"/>
    </xf>
    <xf numFmtId="0" fontId="7" fillId="4" borderId="156" xfId="0" applyFont="1" applyFill="1" applyBorder="1" applyAlignment="1">
      <alignment horizontal="left" vertical="center" wrapText="1"/>
    </xf>
    <xf numFmtId="0" fontId="12" fillId="0" borderId="158" xfId="0" applyFont="1" applyBorder="1" applyAlignment="1">
      <alignment horizontal="left" vertical="center" wrapText="1"/>
    </xf>
    <xf numFmtId="0" fontId="12" fillId="0" borderId="160" xfId="0" applyFont="1" applyBorder="1" applyAlignment="1">
      <alignment horizontal="left" vertical="center" wrapText="1"/>
    </xf>
    <xf numFmtId="0" fontId="12" fillId="0" borderId="162" xfId="0" applyFont="1" applyBorder="1" applyAlignment="1">
      <alignment horizontal="left" vertical="center" wrapText="1"/>
    </xf>
    <xf numFmtId="0" fontId="12" fillId="0" borderId="164" xfId="0" applyFont="1" applyBorder="1" applyAlignment="1">
      <alignment horizontal="left" vertical="center" wrapText="1"/>
    </xf>
    <xf numFmtId="0" fontId="7" fillId="4" borderId="166" xfId="0" applyFont="1" applyFill="1" applyBorder="1" applyAlignment="1">
      <alignment horizontal="left" vertical="center" wrapText="1"/>
    </xf>
    <xf numFmtId="0" fontId="12" fillId="0" borderId="168" xfId="0" applyFont="1" applyBorder="1" applyAlignment="1">
      <alignment horizontal="left" vertical="center" wrapText="1"/>
    </xf>
    <xf numFmtId="0" fontId="12" fillId="0" borderId="186" xfId="0" applyFont="1" applyBorder="1" applyAlignment="1">
      <alignment horizontal="left" vertical="top" wrapText="1"/>
    </xf>
    <xf numFmtId="0" fontId="12" fillId="0" borderId="184" xfId="0" applyFont="1" applyBorder="1" applyAlignment="1">
      <alignment horizontal="left" vertical="top" wrapText="1"/>
    </xf>
    <xf numFmtId="0" fontId="12" fillId="0" borderId="170" xfId="0" applyFont="1" applyBorder="1" applyAlignment="1">
      <alignment horizontal="left" vertical="center" wrapText="1"/>
    </xf>
    <xf numFmtId="0" fontId="7" fillId="4" borderId="178" xfId="0" applyFont="1" applyFill="1" applyBorder="1" applyAlignment="1">
      <alignment horizontal="left" vertical="top" wrapText="1"/>
    </xf>
    <xf numFmtId="0" fontId="7" fillId="4" borderId="172" xfId="0" applyFont="1" applyFill="1" applyBorder="1" applyAlignment="1">
      <alignment horizontal="left" vertical="center" wrapText="1"/>
    </xf>
    <xf numFmtId="0" fontId="6" fillId="10" borderId="266" xfId="0" applyFont="1" applyFill="1" applyBorder="1" applyAlignment="1">
      <alignment horizontal="center" vertical="center"/>
    </xf>
    <xf numFmtId="0" fontId="6" fillId="10" borderId="267" xfId="0" applyFont="1" applyFill="1" applyBorder="1" applyAlignment="1">
      <alignment horizontal="center" vertical="center"/>
    </xf>
    <xf numFmtId="0" fontId="6" fillId="10" borderId="268" xfId="0" applyFont="1" applyFill="1" applyBorder="1" applyAlignment="1">
      <alignment horizontal="center" vertical="center"/>
    </xf>
    <xf numFmtId="0" fontId="7" fillId="3" borderId="1" xfId="0" applyFont="1" applyFill="1" applyBorder="1" applyAlignment="1">
      <alignment horizontal="left" vertical="center" wrapText="1"/>
    </xf>
    <xf numFmtId="0" fontId="7" fillId="3" borderId="265" xfId="0" applyFont="1" applyFill="1" applyBorder="1" applyAlignment="1">
      <alignment horizontal="left" vertical="center" wrapText="1"/>
    </xf>
    <xf numFmtId="0" fontId="7" fillId="3" borderId="264" xfId="0" applyFont="1" applyFill="1" applyBorder="1" applyAlignment="1">
      <alignment horizontal="left" vertical="center" wrapText="1"/>
    </xf>
    <xf numFmtId="0" fontId="7" fillId="3" borderId="263" xfId="0" applyFont="1" applyFill="1" applyBorder="1" applyAlignment="1">
      <alignment horizontal="left" vertical="center" wrapText="1"/>
    </xf>
    <xf numFmtId="0" fontId="7" fillId="7" borderId="262" xfId="0" applyFont="1" applyFill="1" applyBorder="1" applyAlignment="1">
      <alignment horizontal="left" vertical="center" wrapText="1"/>
    </xf>
    <xf numFmtId="0" fontId="7" fillId="3" borderId="261" xfId="0" applyFont="1" applyFill="1" applyBorder="1" applyAlignment="1">
      <alignment horizontal="left" vertical="center" wrapText="1"/>
    </xf>
    <xf numFmtId="0" fontId="7" fillId="3" borderId="260" xfId="0" applyFont="1" applyFill="1" applyBorder="1" applyAlignment="1">
      <alignment horizontal="left" vertical="center" wrapText="1"/>
    </xf>
    <xf numFmtId="0" fontId="7" fillId="3" borderId="259" xfId="0" applyFont="1" applyFill="1" applyBorder="1" applyAlignment="1">
      <alignment horizontal="left" vertical="center" wrapText="1"/>
    </xf>
    <xf numFmtId="0" fontId="7" fillId="7" borderId="258" xfId="0" applyFont="1" applyFill="1" applyBorder="1" applyAlignment="1">
      <alignment horizontal="left" vertical="center" wrapText="1"/>
    </xf>
    <xf numFmtId="0" fontId="7" fillId="3" borderId="257" xfId="0" applyFont="1" applyFill="1" applyBorder="1" applyAlignment="1">
      <alignment horizontal="left" vertical="center" wrapText="1"/>
    </xf>
    <xf numFmtId="0" fontId="12" fillId="0" borderId="256" xfId="0" applyFont="1" applyBorder="1" applyAlignment="1">
      <alignment horizontal="left" vertical="center" wrapText="1"/>
    </xf>
    <xf numFmtId="0" fontId="12" fillId="0" borderId="254" xfId="0" applyFont="1" applyBorder="1" applyAlignment="1">
      <alignment horizontal="left" vertical="center" wrapText="1"/>
    </xf>
    <xf numFmtId="0" fontId="12" fillId="0" borderId="250"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211" xfId="0" applyFont="1" applyFill="1" applyBorder="1" applyAlignment="1">
      <alignment horizontal="center" vertical="center" wrapText="1"/>
    </xf>
    <xf numFmtId="0" fontId="8" fillId="3" borderId="212"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8" fillId="3" borderId="22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97" xfId="0" applyFont="1" applyBorder="1" applyAlignment="1">
      <alignment horizontal="center" vertical="center" wrapText="1"/>
    </xf>
    <xf numFmtId="0" fontId="8" fillId="0" borderId="199" xfId="0" applyFont="1" applyBorder="1" applyAlignment="1">
      <alignment horizontal="center" vertical="center" wrapText="1"/>
    </xf>
    <xf numFmtId="0" fontId="8" fillId="0" borderId="201" xfId="0" applyFont="1" applyBorder="1" applyAlignment="1">
      <alignment horizontal="center" vertical="center" wrapText="1"/>
    </xf>
    <xf numFmtId="0" fontId="8" fillId="0" borderId="203" xfId="0" applyFont="1" applyBorder="1" applyAlignment="1">
      <alignment horizontal="center" vertical="center" wrapText="1"/>
    </xf>
    <xf numFmtId="0" fontId="12" fillId="8" borderId="215" xfId="0" applyFont="1" applyFill="1" applyBorder="1" applyAlignment="1">
      <alignment horizontal="left" vertical="center"/>
    </xf>
    <xf numFmtId="0" fontId="12" fillId="8" borderId="218" xfId="0" applyFont="1" applyFill="1" applyBorder="1" applyAlignment="1">
      <alignment horizontal="left" vertical="center"/>
    </xf>
    <xf numFmtId="0" fontId="12" fillId="8" borderId="216" xfId="0" applyFont="1" applyFill="1" applyBorder="1" applyAlignment="1">
      <alignment horizontal="left" vertical="center"/>
    </xf>
    <xf numFmtId="0" fontId="12" fillId="8" borderId="220" xfId="0" applyFont="1" applyFill="1" applyBorder="1" applyAlignment="1">
      <alignment horizontal="left" vertical="center"/>
    </xf>
    <xf numFmtId="0" fontId="12" fillId="8" borderId="222" xfId="0" applyFont="1" applyFill="1" applyBorder="1" applyAlignment="1">
      <alignment horizontal="left" vertical="center"/>
    </xf>
    <xf numFmtId="0" fontId="7" fillId="3" borderId="223" xfId="0" applyFont="1" applyFill="1" applyBorder="1" applyAlignment="1">
      <alignment horizontal="justify" vertical="center" wrapText="1"/>
    </xf>
    <xf numFmtId="0" fontId="7" fillId="3" borderId="224" xfId="0" applyFont="1" applyFill="1" applyBorder="1" applyAlignment="1">
      <alignment horizontal="justify" vertical="center" wrapText="1"/>
    </xf>
    <xf numFmtId="0" fontId="7" fillId="7" borderId="225" xfId="0" applyFont="1" applyFill="1" applyBorder="1" applyAlignment="1">
      <alignment horizontal="left" vertical="center" wrapText="1"/>
    </xf>
    <xf numFmtId="0" fontId="7" fillId="3" borderId="226" xfId="0" applyFont="1" applyFill="1" applyBorder="1" applyAlignment="1">
      <alignment vertical="center" wrapText="1"/>
    </xf>
    <xf numFmtId="0" fontId="12" fillId="8" borderId="213" xfId="0" applyFont="1" applyFill="1" applyBorder="1" applyAlignment="1">
      <alignment horizontal="left" vertical="center" wrapText="1"/>
    </xf>
    <xf numFmtId="0" fontId="8" fillId="0" borderId="228" xfId="0" applyFont="1" applyBorder="1" applyAlignment="1">
      <alignment horizontal="center" vertical="center" wrapText="1"/>
    </xf>
    <xf numFmtId="0" fontId="8" fillId="0" borderId="229" xfId="0" applyFont="1" applyBorder="1" applyAlignment="1">
      <alignment horizontal="center" vertical="center" wrapText="1"/>
    </xf>
    <xf numFmtId="0" fontId="8" fillId="0" borderId="231" xfId="0" applyFont="1" applyBorder="1" applyAlignment="1">
      <alignment horizontal="center" vertical="center" wrapText="1"/>
    </xf>
    <xf numFmtId="0" fontId="8" fillId="0" borderId="233" xfId="0" applyFont="1" applyBorder="1" applyAlignment="1">
      <alignment horizontal="center" vertical="center" wrapText="1"/>
    </xf>
    <xf numFmtId="0" fontId="8" fillId="0" borderId="235" xfId="0" applyFont="1" applyBorder="1" applyAlignment="1">
      <alignment horizontal="center" vertical="center" wrapText="1"/>
    </xf>
    <xf numFmtId="0" fontId="8" fillId="0" borderId="237" xfId="0" applyFont="1" applyBorder="1" applyAlignment="1">
      <alignment horizontal="center" vertical="center" wrapText="1"/>
    </xf>
    <xf numFmtId="0" fontId="7" fillId="4" borderId="227" xfId="0" applyFont="1" applyFill="1" applyBorder="1" applyAlignment="1">
      <alignment horizontal="left" vertical="center" wrapText="1"/>
    </xf>
    <xf numFmtId="0" fontId="12" fillId="0" borderId="230" xfId="0" applyFont="1" applyBorder="1" applyAlignment="1">
      <alignment horizontal="left" vertical="center" wrapText="1"/>
    </xf>
    <xf numFmtId="0" fontId="12" fillId="0" borderId="232" xfId="0" applyFont="1" applyBorder="1" applyAlignment="1">
      <alignment horizontal="left" vertical="center" wrapText="1"/>
    </xf>
    <xf numFmtId="0" fontId="12" fillId="0" borderId="234" xfId="0" applyFont="1" applyBorder="1" applyAlignment="1">
      <alignment horizontal="left" vertical="center" wrapText="1"/>
    </xf>
    <xf numFmtId="0" fontId="12" fillId="0" borderId="236" xfId="0" applyFont="1" applyBorder="1" applyAlignment="1">
      <alignment horizontal="left" vertical="center" wrapText="1"/>
    </xf>
    <xf numFmtId="0" fontId="12" fillId="0" borderId="238" xfId="0" applyFont="1" applyBorder="1" applyAlignment="1">
      <alignment horizontal="left" vertical="center" wrapText="1"/>
    </xf>
    <xf numFmtId="0" fontId="7" fillId="3" borderId="239" xfId="0" applyFont="1" applyFill="1" applyBorder="1" applyAlignment="1">
      <alignment vertical="center" wrapText="1"/>
    </xf>
    <xf numFmtId="0" fontId="8" fillId="0" borderId="241" xfId="0" applyFont="1" applyBorder="1" applyAlignment="1">
      <alignment horizontal="center" vertical="center" wrapText="1"/>
    </xf>
    <xf numFmtId="0" fontId="8" fillId="0" borderId="242"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51" xfId="0" applyFont="1" applyBorder="1" applyAlignment="1">
      <alignment horizontal="center" vertical="center" wrapText="1"/>
    </xf>
    <xf numFmtId="0" fontId="8" fillId="0" borderId="253" xfId="0" applyFont="1" applyBorder="1" applyAlignment="1">
      <alignment horizontal="center" vertical="center" wrapText="1"/>
    </xf>
    <xf numFmtId="0" fontId="8" fillId="0" borderId="255" xfId="0" applyFont="1" applyBorder="1" applyAlignment="1">
      <alignment horizontal="center" vertical="center" wrapText="1"/>
    </xf>
    <xf numFmtId="0" fontId="12" fillId="4" borderId="243" xfId="0" applyFont="1" applyFill="1" applyBorder="1" applyAlignment="1">
      <alignment horizontal="left" vertical="center" wrapText="1"/>
    </xf>
    <xf numFmtId="0" fontId="12" fillId="4" borderId="244" xfId="0" applyFont="1" applyFill="1" applyBorder="1" applyAlignment="1">
      <alignment horizontal="left" vertical="center" wrapText="1"/>
    </xf>
    <xf numFmtId="0" fontId="12" fillId="0" borderId="246" xfId="0" applyFont="1" applyBorder="1" applyAlignment="1">
      <alignment horizontal="left" vertical="center" wrapText="1"/>
    </xf>
    <xf numFmtId="0" fontId="7" fillId="0" borderId="1" xfId="0" applyFont="1" applyBorder="1" applyAlignment="1">
      <alignment vertical="center" wrapText="1"/>
    </xf>
    <xf numFmtId="0" fontId="7" fillId="0" borderId="240" xfId="0" applyFont="1" applyBorder="1" applyAlignment="1">
      <alignment vertical="center" wrapText="1"/>
    </xf>
    <xf numFmtId="0" fontId="12" fillId="0" borderId="248" xfId="0" applyFont="1" applyBorder="1" applyAlignment="1">
      <alignment horizontal="left" vertical="center" wrapText="1"/>
    </xf>
    <xf numFmtId="0" fontId="12" fillId="0" borderId="252" xfId="0" applyFont="1" applyBorder="1" applyAlignment="1">
      <alignment horizontal="left" vertical="center" wrapText="1"/>
    </xf>
    <xf numFmtId="0" fontId="8" fillId="32" borderId="4" xfId="0" applyFont="1" applyFill="1" applyBorder="1" applyAlignment="1">
      <alignment horizontal="center" vertical="top" wrapText="1"/>
    </xf>
    <xf numFmtId="0" fontId="8" fillId="32" borderId="63" xfId="0" applyFont="1" applyFill="1" applyBorder="1" applyAlignment="1">
      <alignment horizontal="center" vertical="top" wrapText="1"/>
    </xf>
    <xf numFmtId="0" fontId="8" fillId="32" borderId="66" xfId="0" applyFont="1" applyFill="1" applyBorder="1" applyAlignment="1">
      <alignment horizontal="center" vertical="top" wrapText="1"/>
    </xf>
    <xf numFmtId="0" fontId="8" fillId="32" borderId="68" xfId="0" applyFont="1" applyFill="1" applyBorder="1" applyAlignment="1">
      <alignment horizontal="center" vertical="top" wrapText="1"/>
    </xf>
    <xf numFmtId="0" fontId="8" fillId="32" borderId="70" xfId="0" applyFont="1" applyFill="1" applyBorder="1" applyAlignment="1">
      <alignment horizontal="center" vertical="top" wrapText="1"/>
    </xf>
    <xf numFmtId="0" fontId="8" fillId="32" borderId="72" xfId="0" applyFont="1" applyFill="1" applyBorder="1" applyAlignment="1">
      <alignment horizontal="center" vertical="top" wrapText="1"/>
    </xf>
    <xf numFmtId="0" fontId="8" fillId="32" borderId="74" xfId="0" applyFont="1" applyFill="1" applyBorder="1" applyAlignment="1">
      <alignment horizontal="center" vertical="top" wrapText="1"/>
    </xf>
    <xf numFmtId="0" fontId="8" fillId="32" borderId="76" xfId="0" applyFont="1" applyFill="1" applyBorder="1" applyAlignment="1">
      <alignment horizontal="center" vertical="top" wrapText="1"/>
    </xf>
    <xf numFmtId="0" fontId="8" fillId="32" borderId="78" xfId="0" applyFont="1" applyFill="1" applyBorder="1" applyAlignment="1">
      <alignment horizontal="center" vertical="top" wrapText="1"/>
    </xf>
    <xf numFmtId="0" fontId="8" fillId="32" borderId="80" xfId="0" applyFont="1" applyFill="1" applyBorder="1" applyAlignment="1">
      <alignment horizontal="center" vertical="top" wrapText="1"/>
    </xf>
    <xf numFmtId="0" fontId="8" fillId="32" borderId="82" xfId="0" applyFont="1" applyFill="1" applyBorder="1" applyAlignment="1">
      <alignment horizontal="center" vertical="top" wrapText="1"/>
    </xf>
    <xf numFmtId="0" fontId="8" fillId="32" borderId="84" xfId="0" applyFont="1" applyFill="1" applyBorder="1" applyAlignment="1">
      <alignment horizontal="center" vertical="top" wrapText="1"/>
    </xf>
    <xf numFmtId="0" fontId="8" fillId="32" borderId="86" xfId="0" applyFont="1" applyFill="1" applyBorder="1" applyAlignment="1">
      <alignment horizontal="center" vertical="top" wrapText="1"/>
    </xf>
    <xf numFmtId="0" fontId="8" fillId="32" borderId="88" xfId="0" applyFont="1" applyFill="1" applyBorder="1" applyAlignment="1">
      <alignment horizontal="center" vertical="top" wrapText="1"/>
    </xf>
    <xf numFmtId="0" fontId="8" fillId="32" borderId="90" xfId="0" applyFont="1" applyFill="1" applyBorder="1" applyAlignment="1">
      <alignment horizontal="center" vertical="top" wrapText="1"/>
    </xf>
    <xf numFmtId="0" fontId="8" fillId="32" borderId="92" xfId="0" applyFont="1" applyFill="1" applyBorder="1" applyAlignment="1">
      <alignment horizontal="center" vertical="top" wrapText="1"/>
    </xf>
    <xf numFmtId="0" fontId="8" fillId="32" borderId="94" xfId="0" applyFont="1" applyFill="1" applyBorder="1" applyAlignment="1">
      <alignment horizontal="center" vertical="top" wrapText="1"/>
    </xf>
    <xf numFmtId="0" fontId="8" fillId="32" borderId="96" xfId="0" applyFont="1" applyFill="1" applyBorder="1" applyAlignment="1">
      <alignment horizontal="center" vertical="top" wrapText="1"/>
    </xf>
    <xf numFmtId="0" fontId="8" fillId="32" borderId="98" xfId="0" applyFont="1" applyFill="1" applyBorder="1" applyAlignment="1">
      <alignment horizontal="center" vertical="top" wrapText="1"/>
    </xf>
    <xf numFmtId="0" fontId="8" fillId="32" borderId="100" xfId="0" applyFont="1" applyFill="1" applyBorder="1" applyAlignment="1">
      <alignment horizontal="center" vertical="top" wrapText="1"/>
    </xf>
    <xf numFmtId="0" fontId="8" fillId="32" borderId="102" xfId="0" applyFont="1" applyFill="1" applyBorder="1" applyAlignment="1">
      <alignment horizontal="center" vertical="top" wrapText="1"/>
    </xf>
    <xf numFmtId="0" fontId="8" fillId="32" borderId="104" xfId="0" applyFont="1" applyFill="1" applyBorder="1" applyAlignment="1">
      <alignment horizontal="center" vertical="top" wrapText="1"/>
    </xf>
    <xf numFmtId="0" fontId="8" fillId="32" borderId="106" xfId="0" applyFont="1" applyFill="1" applyBorder="1" applyAlignment="1">
      <alignment horizontal="center" vertical="top" wrapText="1"/>
    </xf>
    <xf numFmtId="0" fontId="8" fillId="32" borderId="108" xfId="0" applyFont="1" applyFill="1" applyBorder="1" applyAlignment="1">
      <alignment horizontal="center" vertical="top" wrapText="1"/>
    </xf>
    <xf numFmtId="0" fontId="8" fillId="32" borderId="110" xfId="0" applyFont="1" applyFill="1" applyBorder="1" applyAlignment="1">
      <alignment horizontal="center" vertical="top" wrapText="1"/>
    </xf>
    <xf numFmtId="0" fontId="8" fillId="32" borderId="112" xfId="0" applyFont="1" applyFill="1" applyBorder="1" applyAlignment="1">
      <alignment horizontal="center" vertical="top" wrapText="1"/>
    </xf>
    <xf numFmtId="0" fontId="8" fillId="32" borderId="114" xfId="0" applyFont="1" applyFill="1" applyBorder="1" applyAlignment="1">
      <alignment horizontal="center" vertical="top" wrapText="1"/>
    </xf>
    <xf numFmtId="0" fontId="8" fillId="32" borderId="116" xfId="0" applyFont="1" applyFill="1" applyBorder="1" applyAlignment="1">
      <alignment horizontal="center" vertical="top" wrapText="1"/>
    </xf>
    <xf numFmtId="0" fontId="8" fillId="32" borderId="118" xfId="0" applyFont="1" applyFill="1" applyBorder="1" applyAlignment="1">
      <alignment horizontal="center" vertical="top" wrapText="1"/>
    </xf>
    <xf numFmtId="0" fontId="8" fillId="32" borderId="120" xfId="0" applyFont="1" applyFill="1" applyBorder="1" applyAlignment="1">
      <alignment horizontal="center" vertical="top" wrapText="1"/>
    </xf>
    <xf numFmtId="0" fontId="8" fillId="32" borderId="122" xfId="0" applyFont="1" applyFill="1" applyBorder="1" applyAlignment="1">
      <alignment horizontal="center" vertical="top" wrapText="1"/>
    </xf>
    <xf numFmtId="0" fontId="8" fillId="32" borderId="124" xfId="0" applyFont="1" applyFill="1" applyBorder="1" applyAlignment="1">
      <alignment horizontal="center" vertical="top" wrapText="1"/>
    </xf>
    <xf numFmtId="0" fontId="8" fillId="32" borderId="126" xfId="0" applyFont="1" applyFill="1" applyBorder="1" applyAlignment="1">
      <alignment horizontal="center" vertical="top" wrapText="1"/>
    </xf>
    <xf numFmtId="0" fontId="8" fillId="32" borderId="128" xfId="0" applyFont="1" applyFill="1" applyBorder="1" applyAlignment="1">
      <alignment horizontal="center" vertical="top" wrapText="1"/>
    </xf>
    <xf numFmtId="0" fontId="8" fillId="32" borderId="130" xfId="0" applyFont="1" applyFill="1" applyBorder="1" applyAlignment="1">
      <alignment horizontal="center" vertical="top" wrapText="1"/>
    </xf>
    <xf numFmtId="0" fontId="8" fillId="32" borderId="132" xfId="0" applyFont="1" applyFill="1" applyBorder="1" applyAlignment="1">
      <alignment horizontal="center" vertical="top" wrapText="1"/>
    </xf>
    <xf numFmtId="0" fontId="8" fillId="32" borderId="134" xfId="0" applyFont="1" applyFill="1" applyBorder="1" applyAlignment="1">
      <alignment horizontal="center" vertical="top" wrapText="1"/>
    </xf>
    <xf numFmtId="0" fontId="8" fillId="32" borderId="136" xfId="0" applyFont="1" applyFill="1" applyBorder="1" applyAlignment="1">
      <alignment horizontal="center" vertical="top" wrapText="1"/>
    </xf>
    <xf numFmtId="0" fontId="8" fillId="32" borderId="138" xfId="0" applyFont="1" applyFill="1" applyBorder="1" applyAlignment="1">
      <alignment horizontal="center" vertical="top" wrapText="1"/>
    </xf>
    <xf numFmtId="0" fontId="8" fillId="32" borderId="140" xfId="0" applyFont="1" applyFill="1" applyBorder="1" applyAlignment="1">
      <alignment horizontal="center" vertical="top" wrapText="1"/>
    </xf>
    <xf numFmtId="0" fontId="8" fillId="32" borderId="142" xfId="0" applyFont="1" applyFill="1" applyBorder="1" applyAlignment="1">
      <alignment horizontal="center" vertical="top" wrapText="1"/>
    </xf>
    <xf numFmtId="0" fontId="8" fillId="32" borderId="144" xfId="0" applyFont="1" applyFill="1" applyBorder="1" applyAlignment="1">
      <alignment horizontal="center" vertical="top" wrapText="1"/>
    </xf>
    <xf numFmtId="0" fontId="8" fillId="32" borderId="146" xfId="0" applyFont="1" applyFill="1" applyBorder="1" applyAlignment="1">
      <alignment horizontal="center" vertical="top" wrapText="1"/>
    </xf>
    <xf numFmtId="0" fontId="8" fillId="32" borderId="148" xfId="0" applyFont="1" applyFill="1" applyBorder="1" applyAlignment="1">
      <alignment horizontal="center" vertical="top" wrapText="1"/>
    </xf>
    <xf numFmtId="0" fontId="8" fillId="32" borderId="150" xfId="0" applyFont="1" applyFill="1" applyBorder="1" applyAlignment="1">
      <alignment horizontal="center" vertical="top" wrapText="1"/>
    </xf>
    <xf numFmtId="0" fontId="8" fillId="32" borderId="151" xfId="0" applyFont="1" applyFill="1" applyBorder="1" applyAlignment="1">
      <alignment horizontal="center" vertical="top" wrapText="1"/>
    </xf>
    <xf numFmtId="0" fontId="8" fillId="32" borderId="152" xfId="0" applyFont="1" applyFill="1" applyBorder="1" applyAlignment="1">
      <alignment horizontal="center" vertical="top" wrapText="1"/>
    </xf>
    <xf numFmtId="0" fontId="8" fillId="32" borderId="153" xfId="0" applyFont="1" applyFill="1" applyBorder="1" applyAlignment="1">
      <alignment horizontal="center" vertical="top" wrapText="1"/>
    </xf>
    <xf numFmtId="0" fontId="8" fillId="32" borderId="154" xfId="0" applyFont="1" applyFill="1" applyBorder="1" applyAlignment="1">
      <alignment horizontal="center" vertical="top" wrapText="1"/>
    </xf>
    <xf numFmtId="0" fontId="8" fillId="32" borderId="155" xfId="0" applyFont="1" applyFill="1" applyBorder="1" applyAlignment="1">
      <alignment horizontal="center" vertical="top" wrapText="1"/>
    </xf>
    <xf numFmtId="0" fontId="8" fillId="32" borderId="157" xfId="0" applyFont="1" applyFill="1" applyBorder="1" applyAlignment="1">
      <alignment horizontal="center" vertical="top" wrapText="1"/>
    </xf>
    <xf numFmtId="0" fontId="8" fillId="32" borderId="159" xfId="0" applyFont="1" applyFill="1" applyBorder="1" applyAlignment="1">
      <alignment horizontal="center" vertical="top" wrapText="1"/>
    </xf>
    <xf numFmtId="0" fontId="8" fillId="32" borderId="161" xfId="0" applyFont="1" applyFill="1" applyBorder="1" applyAlignment="1">
      <alignment horizontal="center" vertical="top" wrapText="1"/>
    </xf>
    <xf numFmtId="0" fontId="8" fillId="32" borderId="163" xfId="0" applyFont="1" applyFill="1" applyBorder="1" applyAlignment="1">
      <alignment horizontal="center" vertical="top" wrapText="1"/>
    </xf>
    <xf numFmtId="0" fontId="8" fillId="32" borderId="165" xfId="0" applyFont="1" applyFill="1" applyBorder="1" applyAlignment="1">
      <alignment horizontal="center" vertical="top" wrapText="1"/>
    </xf>
    <xf numFmtId="0" fontId="8" fillId="32" borderId="167" xfId="0" applyFont="1" applyFill="1" applyBorder="1" applyAlignment="1">
      <alignment horizontal="center" vertical="top" wrapText="1"/>
    </xf>
    <xf numFmtId="0" fontId="8" fillId="32" borderId="169" xfId="0" applyFont="1" applyFill="1" applyBorder="1" applyAlignment="1">
      <alignment horizontal="center" vertical="top" wrapText="1"/>
    </xf>
    <xf numFmtId="0" fontId="8" fillId="32" borderId="171" xfId="0" applyFont="1" applyFill="1" applyBorder="1" applyAlignment="1">
      <alignment horizontal="center" vertical="top" wrapText="1"/>
    </xf>
    <xf numFmtId="0" fontId="8" fillId="32" borderId="173" xfId="0" applyFont="1" applyFill="1" applyBorder="1" applyAlignment="1">
      <alignment horizontal="center" vertical="top" wrapText="1"/>
    </xf>
    <xf numFmtId="0" fontId="8" fillId="32" borderId="175" xfId="0" applyFont="1" applyFill="1" applyBorder="1" applyAlignment="1">
      <alignment horizontal="center" vertical="top" wrapText="1"/>
    </xf>
    <xf numFmtId="0" fontId="8" fillId="32" borderId="177" xfId="0" applyFont="1" applyFill="1" applyBorder="1" applyAlignment="1">
      <alignment horizontal="center" vertical="top" wrapText="1"/>
    </xf>
    <xf numFmtId="0" fontId="8" fillId="32" borderId="179" xfId="0" applyFont="1" applyFill="1" applyBorder="1" applyAlignment="1">
      <alignment horizontal="center" vertical="top" wrapText="1"/>
    </xf>
    <xf numFmtId="0" fontId="8" fillId="32" borderId="181" xfId="0" applyFont="1" applyFill="1" applyBorder="1" applyAlignment="1">
      <alignment horizontal="center" vertical="top" wrapText="1"/>
    </xf>
    <xf numFmtId="0" fontId="8" fillId="32" borderId="183" xfId="0" applyFont="1" applyFill="1" applyBorder="1" applyAlignment="1">
      <alignment horizontal="center" vertical="top" wrapText="1"/>
    </xf>
    <xf numFmtId="0" fontId="8" fillId="32" borderId="185" xfId="0" applyFont="1" applyFill="1" applyBorder="1" applyAlignment="1">
      <alignment horizontal="center" vertical="top" wrapText="1"/>
    </xf>
    <xf numFmtId="0" fontId="8" fillId="32" borderId="187" xfId="0" applyFont="1" applyFill="1" applyBorder="1" applyAlignment="1">
      <alignment horizontal="center" vertical="top" wrapText="1"/>
    </xf>
    <xf numFmtId="0" fontId="8" fillId="32" borderId="189" xfId="0" applyFont="1" applyFill="1" applyBorder="1" applyAlignment="1">
      <alignment horizontal="center" vertical="top" wrapText="1"/>
    </xf>
    <xf numFmtId="0" fontId="12" fillId="0" borderId="89" xfId="0" applyFont="1" applyBorder="1" applyAlignment="1">
      <alignment horizontal="left" vertical="center" wrapText="1"/>
    </xf>
    <xf numFmtId="0" fontId="12" fillId="8" borderId="93" xfId="0" applyFont="1" applyFill="1" applyBorder="1" applyAlignment="1">
      <alignment horizontal="left" vertical="center" wrapText="1"/>
    </xf>
    <xf numFmtId="0" fontId="7" fillId="4" borderId="91" xfId="0" applyFont="1" applyFill="1" applyBorder="1" applyAlignment="1">
      <alignment horizontal="left" vertical="center" wrapText="1"/>
    </xf>
    <xf numFmtId="0" fontId="12" fillId="0" borderId="87" xfId="0" applyFont="1" applyBorder="1" applyAlignment="1">
      <alignment horizontal="left" vertical="center" wrapText="1"/>
    </xf>
    <xf numFmtId="0" fontId="7" fillId="4" borderId="85"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83" xfId="0" applyFont="1" applyBorder="1" applyAlignment="1">
      <alignment horizontal="left" vertical="center" wrapText="1"/>
    </xf>
    <xf numFmtId="0" fontId="19" fillId="0" borderId="3" xfId="0" applyFont="1" applyBorder="1" applyAlignment="1">
      <alignment horizontal="left" vertical="center" wrapText="1"/>
    </xf>
    <xf numFmtId="0" fontId="19" fillId="0" borderId="81" xfId="0" applyFont="1" applyBorder="1" applyAlignment="1">
      <alignment horizontal="left" vertical="center" wrapText="1"/>
    </xf>
    <xf numFmtId="0" fontId="12" fillId="0" borderId="79" xfId="0" applyFont="1" applyBorder="1" applyAlignment="1">
      <alignment horizontal="left" vertical="center" wrapText="1"/>
    </xf>
    <xf numFmtId="0" fontId="12" fillId="0" borderId="77" xfId="0" applyFont="1" applyBorder="1" applyAlignment="1">
      <alignment horizontal="left" vertical="center" wrapText="1"/>
    </xf>
    <xf numFmtId="0" fontId="12" fillId="0" borderId="75" xfId="0" applyFont="1" applyBorder="1" applyAlignment="1">
      <alignment horizontal="left" vertical="center" wrapText="1"/>
    </xf>
    <xf numFmtId="0" fontId="12" fillId="0" borderId="73" xfId="0" applyFont="1" applyBorder="1" applyAlignment="1">
      <alignment horizontal="left" vertical="center" wrapText="1"/>
    </xf>
    <xf numFmtId="0" fontId="12" fillId="0" borderId="71" xfId="0" applyFont="1" applyBorder="1" applyAlignment="1">
      <alignment horizontal="left" vertical="center" wrapText="1"/>
    </xf>
    <xf numFmtId="0" fontId="12" fillId="0" borderId="69" xfId="0" applyFont="1" applyBorder="1" applyAlignment="1">
      <alignment horizontal="left" vertical="center" wrapText="1"/>
    </xf>
    <xf numFmtId="0" fontId="12" fillId="0" borderId="67" xfId="0" applyFont="1" applyBorder="1" applyAlignment="1">
      <alignment horizontal="left" vertical="center" wrapText="1"/>
    </xf>
    <xf numFmtId="0" fontId="7" fillId="4" borderId="64" xfId="0" applyFont="1" applyFill="1" applyBorder="1" applyAlignment="1">
      <alignment vertical="center" wrapText="1"/>
    </xf>
    <xf numFmtId="0" fontId="7" fillId="4" borderId="65" xfId="0" applyFont="1" applyFill="1" applyBorder="1" applyAlignment="1">
      <alignment vertical="center" wrapText="1"/>
    </xf>
    <xf numFmtId="0" fontId="7" fillId="3" borderId="62" xfId="0" applyFont="1" applyFill="1" applyBorder="1" applyAlignment="1">
      <alignment vertical="center" wrapText="1"/>
    </xf>
    <xf numFmtId="0" fontId="12" fillId="0" borderId="180" xfId="0" applyFont="1" applyBorder="1" applyAlignment="1">
      <alignment horizontal="left" vertical="top" wrapText="1"/>
    </xf>
    <xf numFmtId="0" fontId="12" fillId="0" borderId="149" xfId="0" applyFont="1" applyBorder="1" applyAlignment="1">
      <alignment horizontal="left" vertical="center" wrapText="1"/>
    </xf>
    <xf numFmtId="0" fontId="12" fillId="0" borderId="689" xfId="0" applyFont="1" applyBorder="1" applyAlignment="1">
      <alignment horizontal="left" vertical="center" wrapText="1"/>
    </xf>
    <xf numFmtId="0" fontId="7" fillId="4" borderId="689" xfId="0" applyFont="1" applyFill="1" applyBorder="1" applyAlignment="1">
      <alignment horizontal="left" vertical="center" wrapText="1"/>
    </xf>
    <xf numFmtId="0" fontId="12" fillId="8" borderId="689" xfId="0" applyFont="1" applyFill="1" applyBorder="1" applyAlignment="1">
      <alignment horizontal="left" vertical="center" wrapText="1"/>
    </xf>
    <xf numFmtId="0" fontId="11" fillId="0" borderId="22" xfId="0" applyFont="1" applyBorder="1" applyAlignment="1">
      <alignment horizontal="left" vertical="center" wrapText="1"/>
    </xf>
    <xf numFmtId="0" fontId="11" fillId="0" borderId="27" xfId="0" applyFont="1" applyBorder="1" applyAlignment="1">
      <alignment horizontal="left" vertical="center" wrapText="1"/>
    </xf>
    <xf numFmtId="0" fontId="11" fillId="0" borderId="29" xfId="0" applyFont="1" applyBorder="1" applyAlignment="1">
      <alignment horizontal="left" vertical="center" wrapText="1"/>
    </xf>
    <xf numFmtId="0" fontId="7" fillId="4" borderId="129" xfId="0" applyFont="1" applyFill="1" applyBorder="1" applyAlignment="1">
      <alignment horizontal="left" vertical="center" wrapText="1"/>
    </xf>
    <xf numFmtId="0" fontId="12" fillId="8" borderId="127" xfId="0" applyFont="1" applyFill="1" applyBorder="1" applyAlignment="1">
      <alignment horizontal="left" vertical="center" wrapText="1"/>
    </xf>
    <xf numFmtId="0" fontId="12" fillId="0" borderId="125" xfId="0" applyFont="1" applyBorder="1" applyAlignment="1">
      <alignment horizontal="left" vertical="center" wrapText="1"/>
    </xf>
    <xf numFmtId="0" fontId="12" fillId="0" borderId="117" xfId="0" applyFont="1" applyBorder="1" applyAlignment="1">
      <alignment horizontal="left" vertical="top" wrapText="1"/>
    </xf>
    <xf numFmtId="0" fontId="19" fillId="8" borderId="99" xfId="0" applyFont="1" applyFill="1" applyBorder="1" applyAlignment="1">
      <alignment horizontal="left" vertical="center" wrapText="1"/>
    </xf>
    <xf numFmtId="0" fontId="12" fillId="8" borderId="101" xfId="0" applyFont="1" applyFill="1" applyBorder="1" applyAlignment="1">
      <alignment horizontal="left" vertical="center" wrapText="1"/>
    </xf>
    <xf numFmtId="0" fontId="12" fillId="8" borderId="103" xfId="0" applyFont="1" applyFill="1" applyBorder="1" applyAlignment="1">
      <alignment horizontal="left" vertical="center" wrapText="1"/>
    </xf>
    <xf numFmtId="0" fontId="7" fillId="4" borderId="107" xfId="0" applyFont="1" applyFill="1" applyBorder="1" applyAlignment="1">
      <alignment horizontal="left" vertical="center" wrapText="1"/>
    </xf>
    <xf numFmtId="0" fontId="12" fillId="0" borderId="109" xfId="0" applyFont="1" applyBorder="1" applyAlignment="1">
      <alignment horizontal="left" vertical="center" wrapText="1"/>
    </xf>
    <xf numFmtId="0" fontId="12" fillId="0" borderId="111" xfId="0" applyFont="1" applyBorder="1" applyAlignment="1">
      <alignment horizontal="left" vertical="center" wrapText="1"/>
    </xf>
    <xf numFmtId="0" fontId="12" fillId="8" borderId="105" xfId="0" applyFont="1" applyFill="1" applyBorder="1" applyAlignment="1">
      <alignment horizontal="left" vertical="center" wrapText="1"/>
    </xf>
    <xf numFmtId="0" fontId="19" fillId="8" borderId="95" xfId="0" applyFont="1" applyFill="1" applyBorder="1" applyAlignment="1">
      <alignment horizontal="left" vertical="center" wrapText="1"/>
    </xf>
    <xf numFmtId="0" fontId="19" fillId="8" borderId="97" xfId="0" applyFont="1" applyFill="1" applyBorder="1" applyAlignment="1">
      <alignment horizontal="left" vertical="center" wrapText="1"/>
    </xf>
    <xf numFmtId="0" fontId="7" fillId="4" borderId="54" xfId="0" applyFont="1" applyFill="1" applyBorder="1" applyAlignment="1">
      <alignment horizontal="left" vertical="center" wrapText="1"/>
    </xf>
    <xf numFmtId="0" fontId="7" fillId="4" borderId="115" xfId="0" applyFont="1" applyFill="1" applyBorder="1" applyAlignment="1">
      <alignment horizontal="left" vertical="top" wrapText="1"/>
    </xf>
    <xf numFmtId="0" fontId="12" fillId="0" borderId="121" xfId="0" applyFont="1" applyBorder="1" applyAlignment="1">
      <alignment horizontal="left" vertical="center" wrapText="1"/>
    </xf>
    <xf numFmtId="0" fontId="7" fillId="4" borderId="123" xfId="0" applyFont="1" applyFill="1" applyBorder="1" applyAlignment="1">
      <alignment horizontal="left" vertical="center" wrapText="1"/>
    </xf>
    <xf numFmtId="0" fontId="12" fillId="0" borderId="119" xfId="0" applyFont="1" applyBorder="1" applyAlignment="1">
      <alignment horizontal="left" vertical="center" wrapText="1"/>
    </xf>
    <xf numFmtId="0" fontId="13" fillId="2"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8" fillId="0" borderId="15" xfId="0" applyFont="1" applyBorder="1" applyAlignment="1">
      <alignment horizontal="center" vertical="top" wrapText="1"/>
    </xf>
    <xf numFmtId="0" fontId="8" fillId="0" borderId="18" xfId="0" applyFont="1" applyBorder="1" applyAlignment="1">
      <alignment horizontal="center" vertical="top" wrapText="1"/>
    </xf>
    <xf numFmtId="0" fontId="8" fillId="0" borderId="21" xfId="0" applyFont="1" applyBorder="1" applyAlignment="1">
      <alignment horizontal="center" vertical="top" wrapText="1"/>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8" fillId="0" borderId="28" xfId="0" applyFont="1" applyBorder="1" applyAlignment="1">
      <alignment horizontal="center" vertical="top" wrapText="1"/>
    </xf>
    <xf numFmtId="0" fontId="8" fillId="0" borderId="30" xfId="0" applyFont="1" applyBorder="1" applyAlignment="1">
      <alignment horizontal="center" vertical="top" wrapText="1"/>
    </xf>
    <xf numFmtId="0" fontId="8" fillId="0" borderId="32" xfId="0" applyFont="1" applyBorder="1" applyAlignment="1">
      <alignment horizontal="center" vertical="top" wrapText="1"/>
    </xf>
    <xf numFmtId="0" fontId="8" fillId="0" borderId="35" xfId="0" applyFont="1" applyBorder="1" applyAlignment="1">
      <alignment horizontal="center" vertical="top" wrapText="1"/>
    </xf>
    <xf numFmtId="0" fontId="8" fillId="0" borderId="37" xfId="0" applyFont="1" applyBorder="1" applyAlignment="1">
      <alignment horizontal="center" vertical="top" wrapText="1"/>
    </xf>
    <xf numFmtId="0" fontId="8" fillId="0" borderId="39" xfId="0" applyFont="1" applyBorder="1" applyAlignment="1">
      <alignment horizontal="center" vertical="top" wrapText="1"/>
    </xf>
    <xf numFmtId="0" fontId="8" fillId="0" borderId="41" xfId="0" applyFont="1" applyBorder="1" applyAlignment="1">
      <alignment horizontal="center" vertical="top" wrapText="1"/>
    </xf>
    <xf numFmtId="0" fontId="8" fillId="0" borderId="43" xfId="0" applyFont="1" applyBorder="1" applyAlignment="1">
      <alignment horizontal="center" vertical="top" wrapText="1"/>
    </xf>
    <xf numFmtId="0" fontId="8" fillId="0" borderId="45" xfId="0" applyFont="1" applyBorder="1" applyAlignment="1">
      <alignment horizontal="center" vertical="top" wrapText="1"/>
    </xf>
    <xf numFmtId="0" fontId="8" fillId="0" borderId="47" xfId="0" applyFont="1" applyBorder="1" applyAlignment="1">
      <alignment horizontal="center" vertical="top" wrapText="1"/>
    </xf>
    <xf numFmtId="0" fontId="8" fillId="0" borderId="49" xfId="0" applyFont="1" applyBorder="1" applyAlignment="1">
      <alignment horizontal="center" vertical="top" wrapText="1"/>
    </xf>
    <xf numFmtId="0" fontId="8" fillId="0" borderId="51" xfId="0" applyFont="1" applyBorder="1" applyAlignment="1">
      <alignment horizontal="center" vertical="top" wrapText="1"/>
    </xf>
    <xf numFmtId="0" fontId="8" fillId="0" borderId="53" xfId="0" applyFont="1" applyBorder="1" applyAlignment="1">
      <alignment horizontal="center" vertical="top" wrapText="1"/>
    </xf>
    <xf numFmtId="0" fontId="8" fillId="0" borderId="55" xfId="0" applyFont="1" applyBorder="1" applyAlignment="1">
      <alignment horizontal="center" vertical="top" wrapText="1"/>
    </xf>
    <xf numFmtId="0" fontId="8" fillId="0" borderId="57" xfId="0" applyFont="1" applyBorder="1" applyAlignment="1">
      <alignment horizontal="center" vertical="top" wrapText="1"/>
    </xf>
    <xf numFmtId="0" fontId="8" fillId="0" borderId="59" xfId="0" applyFont="1" applyBorder="1" applyAlignment="1">
      <alignment horizontal="center" vertical="top" wrapText="1"/>
    </xf>
    <xf numFmtId="0" fontId="7" fillId="4" borderId="58" xfId="0" applyFont="1" applyFill="1" applyBorder="1" applyAlignment="1">
      <alignment horizontal="left" vertical="center" wrapText="1"/>
    </xf>
    <xf numFmtId="0" fontId="12" fillId="8" borderId="56" xfId="0" applyFont="1" applyFill="1" applyBorder="1" applyAlignment="1">
      <alignment horizontal="left" vertical="center" wrapText="1"/>
    </xf>
    <xf numFmtId="0" fontId="12" fillId="0" borderId="60" xfId="0" applyFont="1" applyBorder="1" applyAlignment="1">
      <alignment horizontal="left" vertical="center" wrapText="1"/>
    </xf>
    <xf numFmtId="0" fontId="6" fillId="4" borderId="33"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11" fillId="0" borderId="36" xfId="0" applyFont="1" applyBorder="1" applyAlignment="1">
      <alignment horizontal="left" vertical="center" wrapText="1"/>
    </xf>
    <xf numFmtId="0" fontId="6" fillId="4" borderId="38" xfId="0" applyFont="1" applyFill="1" applyBorder="1" applyAlignment="1">
      <alignment horizontal="left" vertical="center" wrapText="1"/>
    </xf>
    <xf numFmtId="0" fontId="11" fillId="0" borderId="40" xfId="0" applyFont="1" applyBorder="1" applyAlignment="1">
      <alignment horizontal="left" vertical="center" wrapText="1"/>
    </xf>
    <xf numFmtId="0" fontId="7" fillId="4" borderId="42" xfId="0" applyFont="1" applyFill="1" applyBorder="1" applyAlignment="1">
      <alignment horizontal="left" vertical="center" wrapText="1"/>
    </xf>
    <xf numFmtId="0" fontId="12" fillId="0" borderId="48" xfId="0" applyFont="1" applyBorder="1" applyAlignment="1">
      <alignment horizontal="left" vertical="center" wrapText="1"/>
    </xf>
    <xf numFmtId="0" fontId="12" fillId="0" borderId="44" xfId="0" applyFont="1" applyBorder="1" applyAlignment="1">
      <alignment horizontal="left" vertical="center" wrapText="1"/>
    </xf>
    <xf numFmtId="0" fontId="7" fillId="4" borderId="46" xfId="0" applyFont="1" applyFill="1" applyBorder="1" applyAlignment="1">
      <alignment horizontal="left" vertical="center" wrapText="1"/>
    </xf>
    <xf numFmtId="0" fontId="12" fillId="0" borderId="52" xfId="0" applyFont="1" applyBorder="1" applyAlignment="1">
      <alignment horizontal="left" vertical="center" wrapText="1"/>
    </xf>
    <xf numFmtId="0" fontId="7" fillId="4" borderId="50" xfId="0" applyFont="1" applyFill="1" applyBorder="1" applyAlignment="1">
      <alignment horizontal="left" vertical="center" wrapText="1"/>
    </xf>
    <xf numFmtId="0" fontId="11" fillId="0" borderId="31"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7" borderId="11"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3" fillId="0" borderId="270" xfId="0" applyFont="1" applyBorder="1"/>
    <xf numFmtId="0" fontId="3" fillId="0" borderId="271" xfId="0" applyFont="1" applyBorder="1"/>
    <xf numFmtId="0" fontId="3" fillId="2" borderId="1" xfId="0" applyFont="1" applyFill="1" applyBorder="1"/>
    <xf numFmtId="0" fontId="3" fillId="2" borderId="273" xfId="0" applyFont="1" applyFill="1" applyBorder="1"/>
    <xf numFmtId="2" fontId="22" fillId="0" borderId="275" xfId="0" applyNumberFormat="1" applyFont="1" applyBorder="1"/>
    <xf numFmtId="2" fontId="22" fillId="0" borderId="276" xfId="0" applyNumberFormat="1" applyFont="1" applyBorder="1"/>
    <xf numFmtId="0" fontId="32" fillId="2" borderId="1" xfId="0" applyFont="1" applyFill="1" applyBorder="1" applyAlignment="1">
      <alignment vertical="center" wrapText="1"/>
    </xf>
    <xf numFmtId="0" fontId="32" fillId="2" borderId="277" xfId="0" applyFont="1" applyFill="1" applyBorder="1" applyAlignment="1">
      <alignment vertical="center" wrapText="1"/>
    </xf>
    <xf numFmtId="0" fontId="32" fillId="2" borderId="279" xfId="0" applyFont="1" applyFill="1" applyBorder="1" applyAlignment="1">
      <alignment vertical="center" wrapText="1"/>
    </xf>
    <xf numFmtId="0" fontId="21" fillId="0" borderId="269" xfId="0" applyFont="1" applyBorder="1" applyAlignment="1">
      <alignment horizontal="center" vertical="top"/>
    </xf>
    <xf numFmtId="0" fontId="21" fillId="0" borderId="272" xfId="0" applyFont="1" applyBorder="1" applyAlignment="1">
      <alignment horizontal="center" vertical="top"/>
    </xf>
    <xf numFmtId="0" fontId="21" fillId="0" borderId="274" xfId="0" applyFont="1" applyBorder="1" applyAlignment="1">
      <alignment horizontal="center" vertical="top"/>
    </xf>
    <xf numFmtId="0" fontId="3" fillId="0" borderId="1" xfId="0" applyFont="1" applyBorder="1" applyAlignment="1">
      <alignment vertical="center" wrapText="1"/>
    </xf>
    <xf numFmtId="0" fontId="3" fillId="0" borderId="461" xfId="0" applyFont="1" applyBorder="1" applyAlignment="1">
      <alignment vertical="center" wrapText="1"/>
    </xf>
    <xf numFmtId="0" fontId="3" fillId="0" borderId="451" xfId="0" applyFont="1" applyBorder="1" applyAlignment="1">
      <alignment vertical="center" wrapText="1"/>
    </xf>
    <xf numFmtId="0" fontId="3" fillId="0" borderId="1" xfId="0" applyFont="1" applyBorder="1" applyAlignment="1">
      <alignment wrapText="1"/>
    </xf>
    <xf numFmtId="0" fontId="3" fillId="0" borderId="441" xfId="0" applyFont="1" applyBorder="1" applyAlignment="1">
      <alignment wrapText="1"/>
    </xf>
    <xf numFmtId="0" fontId="3" fillId="0" borderId="424" xfId="0" applyFont="1" applyBorder="1" applyAlignment="1">
      <alignment vertical="center" wrapText="1"/>
    </xf>
    <xf numFmtId="0" fontId="3" fillId="0" borderId="414" xfId="0" applyFont="1" applyBorder="1" applyAlignment="1">
      <alignment vertical="center" wrapText="1"/>
    </xf>
    <xf numFmtId="0" fontId="3" fillId="0" borderId="404" xfId="0" applyFont="1" applyBorder="1" applyAlignment="1">
      <alignment vertical="center" wrapText="1"/>
    </xf>
    <xf numFmtId="0" fontId="3" fillId="0" borderId="386" xfId="0" applyFont="1" applyBorder="1" applyAlignment="1">
      <alignment vertical="center" wrapText="1"/>
    </xf>
    <xf numFmtId="0" fontId="3" fillId="0" borderId="348" xfId="0" applyFont="1" applyBorder="1" applyAlignment="1">
      <alignment vertical="center" wrapText="1"/>
    </xf>
    <xf numFmtId="0" fontId="3" fillId="0" borderId="350" xfId="0" applyFont="1" applyBorder="1" applyAlignment="1">
      <alignment vertical="center" wrapText="1"/>
    </xf>
    <xf numFmtId="0" fontId="3" fillId="0" borderId="313" xfId="0" applyFont="1" applyBorder="1" applyAlignment="1">
      <alignment vertical="center" wrapText="1"/>
    </xf>
    <xf numFmtId="0" fontId="3" fillId="0" borderId="282" xfId="0" applyFont="1" applyBorder="1" applyAlignment="1">
      <alignment vertical="center" wrapText="1"/>
    </xf>
    <xf numFmtId="0" fontId="3" fillId="0" borderId="291" xfId="0" applyFont="1" applyBorder="1" applyAlignment="1">
      <alignment vertical="center" wrapText="1"/>
    </xf>
    <xf numFmtId="0" fontId="3" fillId="0" borderId="321" xfId="0" applyFont="1" applyBorder="1" applyAlignment="1">
      <alignment horizontal="left" vertical="center" wrapText="1"/>
    </xf>
    <xf numFmtId="0" fontId="3" fillId="0" borderId="323" xfId="0" applyFont="1" applyBorder="1" applyAlignment="1">
      <alignment horizontal="left" vertical="center" wrapText="1"/>
    </xf>
    <xf numFmtId="0" fontId="3" fillId="7" borderId="1" xfId="0" applyFont="1" applyFill="1" applyBorder="1" applyAlignment="1">
      <alignment horizontal="center" wrapText="1"/>
    </xf>
    <xf numFmtId="0" fontId="3" fillId="7" borderId="284" xfId="0" applyFont="1" applyFill="1" applyBorder="1" applyAlignment="1">
      <alignment horizontal="center" wrapText="1"/>
    </xf>
    <xf numFmtId="0" fontId="3" fillId="11" borderId="1" xfId="0" applyFont="1" applyFill="1" applyBorder="1" applyAlignment="1">
      <alignment wrapText="1"/>
    </xf>
    <xf numFmtId="0" fontId="3" fillId="11" borderId="286" xfId="0" applyFont="1" applyFill="1" applyBorder="1" applyAlignment="1">
      <alignment wrapText="1"/>
    </xf>
    <xf numFmtId="0" fontId="24" fillId="2" borderId="1" xfId="0" applyFont="1" applyFill="1" applyBorder="1" applyAlignment="1">
      <alignment vertical="center" wrapText="1"/>
    </xf>
    <xf numFmtId="0" fontId="24" fillId="2" borderId="288" xfId="0" applyFont="1" applyFill="1" applyBorder="1" applyAlignment="1">
      <alignment vertical="center" wrapText="1"/>
    </xf>
    <xf numFmtId="0" fontId="3" fillId="7" borderId="293" xfId="0" applyFont="1" applyFill="1" applyBorder="1" applyAlignment="1">
      <alignment horizontal="center" wrapText="1"/>
    </xf>
    <xf numFmtId="0" fontId="3" fillId="11" borderId="295" xfId="0" applyFont="1" applyFill="1" applyBorder="1" applyAlignment="1">
      <alignment wrapText="1"/>
    </xf>
    <xf numFmtId="0" fontId="3" fillId="7" borderId="297" xfId="0" applyFont="1" applyFill="1" applyBorder="1" applyAlignment="1">
      <alignment horizontal="center" wrapText="1"/>
    </xf>
    <xf numFmtId="0" fontId="3" fillId="11" borderId="299" xfId="0" applyFont="1" applyFill="1" applyBorder="1" applyAlignment="1">
      <alignment wrapText="1"/>
    </xf>
    <xf numFmtId="0" fontId="24" fillId="2" borderId="301" xfId="0" applyFont="1" applyFill="1" applyBorder="1" applyAlignment="1">
      <alignment vertical="center" wrapText="1"/>
    </xf>
    <xf numFmtId="0" fontId="3" fillId="0" borderId="303" xfId="0" applyFont="1" applyBorder="1" applyAlignment="1">
      <alignment vertical="center" wrapText="1"/>
    </xf>
    <xf numFmtId="0" fontId="3" fillId="7" borderId="1" xfId="0" applyFont="1" applyFill="1" applyBorder="1" applyAlignment="1">
      <alignment horizontal="center" vertical="center" wrapText="1"/>
    </xf>
    <xf numFmtId="0" fontId="3" fillId="7" borderId="305" xfId="0" applyFont="1" applyFill="1" applyBorder="1" applyAlignment="1">
      <alignment horizontal="center" vertical="center" wrapText="1"/>
    </xf>
    <xf numFmtId="0" fontId="3" fillId="11" borderId="1" xfId="0" applyFont="1" applyFill="1" applyBorder="1" applyAlignment="1">
      <alignment vertical="center" wrapText="1"/>
    </xf>
    <xf numFmtId="0" fontId="3" fillId="11" borderId="307" xfId="0" applyFont="1" applyFill="1" applyBorder="1" applyAlignment="1">
      <alignment vertical="center" wrapText="1"/>
    </xf>
    <xf numFmtId="0" fontId="24" fillId="2" borderId="308" xfId="0" applyFont="1" applyFill="1" applyBorder="1" applyAlignment="1">
      <alignment vertical="center" wrapText="1"/>
    </xf>
    <xf numFmtId="0" fontId="3" fillId="2" borderId="1" xfId="0" applyFont="1" applyFill="1" applyBorder="1" applyAlignment="1">
      <alignment vertical="center" wrapText="1"/>
    </xf>
    <xf numFmtId="0" fontId="3" fillId="2" borderId="310" xfId="0" applyFont="1" applyFill="1" applyBorder="1" applyAlignment="1">
      <alignment vertical="center" wrapText="1"/>
    </xf>
    <xf numFmtId="0" fontId="21" fillId="2" borderId="300" xfId="0" applyFont="1" applyFill="1" applyBorder="1" applyAlignment="1">
      <alignment horizontal="center" vertical="top"/>
    </xf>
    <xf numFmtId="0" fontId="21" fillId="2" borderId="302" xfId="0" applyFont="1" applyFill="1" applyBorder="1" applyAlignment="1">
      <alignment horizontal="center" vertical="top"/>
    </xf>
    <xf numFmtId="0" fontId="21" fillId="2" borderId="304" xfId="0" applyFont="1" applyFill="1" applyBorder="1" applyAlignment="1">
      <alignment horizontal="center" vertical="top"/>
    </xf>
    <xf numFmtId="0" fontId="21" fillId="2" borderId="306" xfId="0" applyFont="1" applyFill="1" applyBorder="1" applyAlignment="1">
      <alignment horizontal="center" vertical="top"/>
    </xf>
    <xf numFmtId="0" fontId="3" fillId="7" borderId="315" xfId="0" applyFont="1" applyFill="1" applyBorder="1" applyAlignment="1">
      <alignment horizontal="center" wrapText="1"/>
    </xf>
    <xf numFmtId="0" fontId="21" fillId="2" borderId="309" xfId="0" applyFont="1" applyFill="1" applyBorder="1" applyAlignment="1">
      <alignment horizontal="center" vertical="top"/>
    </xf>
    <xf numFmtId="0" fontId="21" fillId="2" borderId="311" xfId="0" applyFont="1" applyFill="1" applyBorder="1" applyAlignment="1">
      <alignment horizontal="center" vertical="top"/>
    </xf>
    <xf numFmtId="0" fontId="21" fillId="2" borderId="312" xfId="0" applyFont="1" applyFill="1" applyBorder="1" applyAlignment="1">
      <alignment horizontal="center" vertical="top"/>
    </xf>
    <xf numFmtId="0" fontId="21" fillId="2" borderId="314" xfId="0" applyFont="1" applyFill="1" applyBorder="1" applyAlignment="1">
      <alignment horizontal="center" vertical="top"/>
    </xf>
    <xf numFmtId="0" fontId="21" fillId="2" borderId="316" xfId="0" applyFont="1" applyFill="1" applyBorder="1" applyAlignment="1">
      <alignment horizontal="center" vertical="top"/>
    </xf>
    <xf numFmtId="0" fontId="21" fillId="2" borderId="318" xfId="0" applyFont="1" applyFill="1" applyBorder="1" applyAlignment="1">
      <alignment horizontal="center" vertical="top"/>
    </xf>
    <xf numFmtId="0" fontId="21" fillId="2" borderId="320" xfId="0" applyFont="1" applyFill="1" applyBorder="1" applyAlignment="1">
      <alignment horizontal="center" vertical="top"/>
    </xf>
    <xf numFmtId="0" fontId="21" fillId="2" borderId="322" xfId="0" applyFont="1" applyFill="1" applyBorder="1" applyAlignment="1">
      <alignment horizontal="center" vertical="top"/>
    </xf>
    <xf numFmtId="0" fontId="21" fillId="2" borderId="324" xfId="0" applyFont="1" applyFill="1" applyBorder="1" applyAlignment="1">
      <alignment horizontal="center" vertical="top"/>
    </xf>
    <xf numFmtId="0" fontId="21" fillId="2" borderId="326" xfId="0" applyFont="1" applyFill="1" applyBorder="1" applyAlignment="1">
      <alignment horizontal="center" vertical="top"/>
    </xf>
    <xf numFmtId="0" fontId="21" fillId="2" borderId="328" xfId="0" applyFont="1" applyFill="1" applyBorder="1" applyAlignment="1">
      <alignment horizontal="center" vertical="top"/>
    </xf>
    <xf numFmtId="0" fontId="21" fillId="2" borderId="330" xfId="0" applyFont="1" applyFill="1" applyBorder="1" applyAlignment="1">
      <alignment horizontal="center" vertical="top"/>
    </xf>
    <xf numFmtId="16" fontId="21" fillId="2" borderId="19" xfId="0" applyNumberFormat="1" applyFont="1" applyFill="1" applyBorder="1" applyAlignment="1">
      <alignment horizontal="center" vertical="top"/>
    </xf>
    <xf numFmtId="16" fontId="21" fillId="2" borderId="278" xfId="0" applyNumberFormat="1" applyFont="1" applyFill="1" applyBorder="1" applyAlignment="1">
      <alignment horizontal="center" vertical="top"/>
    </xf>
    <xf numFmtId="16" fontId="21" fillId="2" borderId="280" xfId="0" applyNumberFormat="1" applyFont="1" applyFill="1" applyBorder="1" applyAlignment="1">
      <alignment horizontal="center" vertical="top"/>
    </xf>
    <xf numFmtId="16" fontId="21" fillId="2" borderId="281" xfId="0" applyNumberFormat="1" applyFont="1" applyFill="1" applyBorder="1" applyAlignment="1">
      <alignment horizontal="center" vertical="top"/>
    </xf>
    <xf numFmtId="16" fontId="21" fillId="2" borderId="283" xfId="0" applyNumberFormat="1" applyFont="1" applyFill="1" applyBorder="1" applyAlignment="1">
      <alignment horizontal="center" vertical="top"/>
    </xf>
    <xf numFmtId="16" fontId="21" fillId="2" borderId="285" xfId="0" applyNumberFormat="1" applyFont="1" applyFill="1" applyBorder="1" applyAlignment="1">
      <alignment horizontal="center" vertical="top"/>
    </xf>
    <xf numFmtId="16" fontId="21" fillId="2" borderId="287" xfId="0" applyNumberFormat="1" applyFont="1" applyFill="1" applyBorder="1" applyAlignment="1">
      <alignment horizontal="center" vertical="top"/>
    </xf>
    <xf numFmtId="16" fontId="21" fillId="2" borderId="289" xfId="0" applyNumberFormat="1" applyFont="1" applyFill="1" applyBorder="1" applyAlignment="1">
      <alignment horizontal="center" vertical="top"/>
    </xf>
    <xf numFmtId="16" fontId="21" fillId="2" borderId="290" xfId="0" applyNumberFormat="1" applyFont="1" applyFill="1" applyBorder="1" applyAlignment="1">
      <alignment horizontal="center" vertical="top"/>
    </xf>
    <xf numFmtId="16" fontId="21" fillId="2" borderId="292" xfId="0" applyNumberFormat="1" applyFont="1" applyFill="1" applyBorder="1" applyAlignment="1">
      <alignment horizontal="center" vertical="top"/>
    </xf>
    <xf numFmtId="16" fontId="21" fillId="2" borderId="294" xfId="0" applyNumberFormat="1" applyFont="1" applyFill="1" applyBorder="1" applyAlignment="1">
      <alignment horizontal="center" vertical="top"/>
    </xf>
    <xf numFmtId="16" fontId="21" fillId="2" borderId="296" xfId="0" applyNumberFormat="1" applyFont="1" applyFill="1" applyBorder="1" applyAlignment="1">
      <alignment horizontal="center" vertical="top"/>
    </xf>
    <xf numFmtId="16" fontId="21" fillId="2" borderId="298" xfId="0" applyNumberFormat="1" applyFont="1" applyFill="1" applyBorder="1" applyAlignment="1">
      <alignment horizontal="center" vertical="top"/>
    </xf>
    <xf numFmtId="0" fontId="3" fillId="11" borderId="1" xfId="0" applyFont="1" applyFill="1" applyBorder="1" applyAlignment="1">
      <alignment horizontal="center" wrapText="1"/>
    </xf>
    <xf numFmtId="0" fontId="3" fillId="11" borderId="317" xfId="0" applyFont="1" applyFill="1" applyBorder="1" applyAlignment="1">
      <alignment horizontal="center" wrapText="1"/>
    </xf>
    <xf numFmtId="0" fontId="3" fillId="2" borderId="319" xfId="0" applyFont="1" applyFill="1" applyBorder="1" applyAlignment="1">
      <alignment vertical="center" wrapText="1"/>
    </xf>
    <xf numFmtId="0" fontId="3" fillId="7" borderId="325" xfId="0" applyFont="1" applyFill="1" applyBorder="1" applyAlignment="1">
      <alignment horizontal="center" wrapText="1"/>
    </xf>
    <xf numFmtId="0" fontId="3" fillId="11" borderId="327" xfId="0" applyFont="1" applyFill="1" applyBorder="1" applyAlignment="1">
      <alignment wrapText="1"/>
    </xf>
    <xf numFmtId="0" fontId="3" fillId="7" borderId="329" xfId="0" applyFont="1" applyFill="1" applyBorder="1" applyAlignment="1">
      <alignment horizontal="center" wrapText="1"/>
    </xf>
    <xf numFmtId="0" fontId="3" fillId="12" borderId="1" xfId="0" applyFont="1" applyFill="1" applyBorder="1" applyAlignment="1">
      <alignment wrapText="1"/>
    </xf>
    <xf numFmtId="0" fontId="3" fillId="12" borderId="331" xfId="0" applyFont="1" applyFill="1" applyBorder="1" applyAlignment="1">
      <alignment wrapText="1"/>
    </xf>
    <xf numFmtId="0" fontId="3" fillId="7" borderId="1" xfId="0" applyFont="1" applyFill="1" applyBorder="1" applyAlignment="1">
      <alignment horizontal="left"/>
    </xf>
    <xf numFmtId="0" fontId="3" fillId="7" borderId="333" xfId="0" applyFont="1" applyFill="1" applyBorder="1" applyAlignment="1">
      <alignment horizontal="left"/>
    </xf>
    <xf numFmtId="0" fontId="21" fillId="13" borderId="334" xfId="0" applyFont="1" applyFill="1" applyBorder="1" applyAlignment="1">
      <alignment horizontal="left" vertical="center" wrapText="1"/>
    </xf>
    <xf numFmtId="0" fontId="21" fillId="13" borderId="335" xfId="0" applyFont="1" applyFill="1" applyBorder="1" applyAlignment="1">
      <alignment horizontal="left" vertical="center" wrapText="1"/>
    </xf>
    <xf numFmtId="0" fontId="3" fillId="2" borderId="337" xfId="0" applyFont="1" applyFill="1" applyBorder="1" applyAlignment="1">
      <alignment vertical="center" wrapText="1"/>
    </xf>
    <xf numFmtId="0" fontId="3" fillId="2" borderId="339" xfId="0" applyFont="1" applyFill="1" applyBorder="1" applyAlignment="1">
      <alignment vertical="center" wrapText="1"/>
    </xf>
    <xf numFmtId="0" fontId="3" fillId="0" borderId="341" xfId="0" applyFont="1" applyBorder="1" applyAlignment="1">
      <alignment wrapText="1"/>
    </xf>
    <xf numFmtId="0" fontId="3" fillId="2" borderId="345" xfId="0" applyFont="1" applyFill="1" applyBorder="1" applyAlignment="1">
      <alignment vertical="center" wrapText="1"/>
    </xf>
    <xf numFmtId="0" fontId="21" fillId="13" borderId="332" xfId="0" applyFont="1" applyFill="1" applyBorder="1" applyAlignment="1">
      <alignment horizontal="center" vertical="top" wrapText="1"/>
    </xf>
    <xf numFmtId="0" fontId="21" fillId="13" borderId="0" xfId="0" applyFont="1" applyFill="1" applyAlignment="1">
      <alignment horizontal="center" vertical="top" wrapText="1"/>
    </xf>
    <xf numFmtId="0" fontId="21" fillId="13" borderId="336" xfId="0" applyFont="1" applyFill="1" applyBorder="1" applyAlignment="1">
      <alignment horizontal="center" vertical="top" wrapText="1"/>
    </xf>
    <xf numFmtId="0" fontId="21" fillId="2" borderId="346" xfId="0" applyFont="1" applyFill="1" applyBorder="1" applyAlignment="1">
      <alignment horizontal="center" vertical="top"/>
    </xf>
    <xf numFmtId="0" fontId="21" fillId="2" borderId="347" xfId="0" applyFont="1" applyFill="1" applyBorder="1" applyAlignment="1">
      <alignment horizontal="center" vertical="top"/>
    </xf>
    <xf numFmtId="0" fontId="21" fillId="2" borderId="349" xfId="0" applyFont="1" applyFill="1" applyBorder="1" applyAlignment="1">
      <alignment horizontal="center" vertical="top"/>
    </xf>
    <xf numFmtId="0" fontId="21" fillId="2" borderId="351" xfId="0" applyFont="1" applyFill="1" applyBorder="1" applyAlignment="1">
      <alignment horizontal="center" vertical="top"/>
    </xf>
    <xf numFmtId="0" fontId="21" fillId="2" borderId="352" xfId="0" applyFont="1" applyFill="1" applyBorder="1" applyAlignment="1">
      <alignment horizontal="center" vertical="top"/>
    </xf>
    <xf numFmtId="0" fontId="3" fillId="13" borderId="1" xfId="0" applyFont="1" applyFill="1" applyBorder="1" applyAlignment="1">
      <alignment wrapText="1"/>
    </xf>
    <xf numFmtId="0" fontId="3" fillId="13" borderId="353" xfId="0" applyFont="1" applyFill="1" applyBorder="1" applyAlignment="1">
      <alignment wrapText="1"/>
    </xf>
    <xf numFmtId="0" fontId="28" fillId="13" borderId="1" xfId="0" applyFont="1" applyFill="1" applyBorder="1" applyAlignment="1">
      <alignment vertical="center" wrapText="1"/>
    </xf>
    <xf numFmtId="0" fontId="28" fillId="13" borderId="355" xfId="0" applyFont="1" applyFill="1" applyBorder="1" applyAlignment="1">
      <alignment vertical="center" wrapText="1"/>
    </xf>
    <xf numFmtId="0" fontId="3" fillId="11" borderId="357" xfId="0" applyFont="1" applyFill="1" applyBorder="1" applyAlignment="1">
      <alignment wrapText="1"/>
    </xf>
    <xf numFmtId="0" fontId="3" fillId="7" borderId="1" xfId="0" applyFont="1" applyFill="1" applyBorder="1" applyAlignment="1">
      <alignment wrapText="1"/>
    </xf>
    <xf numFmtId="0" fontId="3" fillId="7" borderId="359" xfId="0" applyFont="1" applyFill="1" applyBorder="1" applyAlignment="1">
      <alignment wrapText="1"/>
    </xf>
    <xf numFmtId="0" fontId="21" fillId="2" borderId="338" xfId="0" applyFont="1" applyFill="1" applyBorder="1" applyAlignment="1">
      <alignment horizontal="center" vertical="top"/>
    </xf>
    <xf numFmtId="0" fontId="21" fillId="2" borderId="340" xfId="0" applyFont="1" applyFill="1" applyBorder="1" applyAlignment="1">
      <alignment horizontal="center" vertical="top"/>
    </xf>
    <xf numFmtId="0" fontId="21" fillId="2" borderId="342" xfId="0" applyFont="1" applyFill="1" applyBorder="1" applyAlignment="1">
      <alignment horizontal="center" vertical="top"/>
    </xf>
    <xf numFmtId="0" fontId="21" fillId="2" borderId="343" xfId="0" applyFont="1" applyFill="1" applyBorder="1" applyAlignment="1">
      <alignment horizontal="center" vertical="top"/>
    </xf>
    <xf numFmtId="0" fontId="21" fillId="2" borderId="344" xfId="0" applyFont="1" applyFill="1" applyBorder="1" applyAlignment="1">
      <alignment horizontal="center" vertical="top"/>
    </xf>
    <xf numFmtId="0" fontId="21" fillId="13" borderId="3" xfId="0" applyFont="1" applyFill="1" applyBorder="1" applyAlignment="1">
      <alignment horizontal="center" vertical="top" wrapText="1"/>
    </xf>
    <xf numFmtId="0" fontId="21" fillId="13" borderId="354" xfId="0" applyFont="1" applyFill="1" applyBorder="1" applyAlignment="1">
      <alignment horizontal="center" vertical="top" wrapText="1"/>
    </xf>
    <xf numFmtId="0" fontId="21" fillId="13" borderId="356" xfId="0" applyFont="1" applyFill="1" applyBorder="1" applyAlignment="1">
      <alignment horizontal="center" vertical="top" wrapText="1"/>
    </xf>
    <xf numFmtId="0" fontId="21" fillId="13" borderId="358" xfId="0" applyFont="1" applyFill="1" applyBorder="1" applyAlignment="1">
      <alignment horizontal="center" vertical="top" wrapText="1"/>
    </xf>
    <xf numFmtId="0" fontId="21" fillId="13" borderId="360" xfId="0" applyFont="1" applyFill="1" applyBorder="1" applyAlignment="1">
      <alignment horizontal="center" vertical="top" wrapText="1"/>
    </xf>
    <xf numFmtId="0" fontId="26" fillId="14" borderId="1" xfId="0" applyFont="1" applyFill="1" applyBorder="1" applyAlignment="1">
      <alignment wrapText="1"/>
    </xf>
    <xf numFmtId="0" fontId="26" fillId="14" borderId="361" xfId="0" applyFont="1" applyFill="1" applyBorder="1" applyAlignment="1">
      <alignment wrapText="1"/>
    </xf>
    <xf numFmtId="0" fontId="22" fillId="2" borderId="1" xfId="0" applyFont="1" applyFill="1" applyBorder="1" applyAlignment="1">
      <alignment vertical="center" wrapText="1"/>
    </xf>
    <xf numFmtId="0" fontId="22" fillId="2" borderId="362" xfId="0" applyFont="1" applyFill="1" applyBorder="1" applyAlignment="1">
      <alignment vertical="center" wrapText="1"/>
    </xf>
    <xf numFmtId="0" fontId="22" fillId="2" borderId="364" xfId="0" applyFont="1" applyFill="1" applyBorder="1" applyAlignment="1">
      <alignment vertical="center" wrapText="1"/>
    </xf>
    <xf numFmtId="0" fontId="3" fillId="0" borderId="366" xfId="0" applyFont="1" applyBorder="1" applyAlignment="1">
      <alignment vertical="center" wrapText="1"/>
    </xf>
    <xf numFmtId="0" fontId="3" fillId="11" borderId="369" xfId="0" applyFont="1" applyFill="1" applyBorder="1" applyAlignment="1">
      <alignment wrapText="1"/>
    </xf>
    <xf numFmtId="0" fontId="22" fillId="2" borderId="370" xfId="0" applyFont="1" applyFill="1" applyBorder="1" applyAlignment="1">
      <alignment vertical="center" wrapText="1"/>
    </xf>
    <xf numFmtId="0" fontId="22" fillId="2" borderId="1" xfId="0" applyFont="1" applyFill="1" applyBorder="1" applyAlignment="1">
      <alignment vertical="top" wrapText="1"/>
    </xf>
    <xf numFmtId="0" fontId="22" fillId="2" borderId="372" xfId="0" applyFont="1" applyFill="1" applyBorder="1" applyAlignment="1">
      <alignment vertical="top" wrapText="1"/>
    </xf>
    <xf numFmtId="0" fontId="3" fillId="3" borderId="374" xfId="0" applyFont="1" applyFill="1" applyBorder="1" applyAlignment="1">
      <alignment horizontal="left" vertical="center" wrapText="1"/>
    </xf>
    <xf numFmtId="0" fontId="3" fillId="3" borderId="375" xfId="0" applyFont="1" applyFill="1" applyBorder="1" applyAlignment="1">
      <alignment horizontal="left" vertical="center" wrapText="1"/>
    </xf>
    <xf numFmtId="0" fontId="3" fillId="0" borderId="377" xfId="0" applyFont="1" applyBorder="1" applyAlignment="1">
      <alignment vertical="center" wrapText="1"/>
    </xf>
    <xf numFmtId="0" fontId="21" fillId="2" borderId="382" xfId="0" applyFont="1" applyFill="1" applyBorder="1" applyAlignment="1">
      <alignment horizontal="center" vertical="top"/>
    </xf>
    <xf numFmtId="0" fontId="21" fillId="2" borderId="384" xfId="0" applyFont="1" applyFill="1" applyBorder="1" applyAlignment="1">
      <alignment horizontal="center" vertical="top"/>
    </xf>
    <xf numFmtId="0" fontId="21" fillId="2" borderId="385" xfId="0" applyFont="1" applyFill="1" applyBorder="1" applyAlignment="1">
      <alignment horizontal="center" vertical="top"/>
    </xf>
    <xf numFmtId="0" fontId="21" fillId="2" borderId="387" xfId="0" applyFont="1" applyFill="1" applyBorder="1" applyAlignment="1">
      <alignment horizontal="center" vertical="top"/>
    </xf>
    <xf numFmtId="0" fontId="21" fillId="2" borderId="389" xfId="0" applyFont="1" applyFill="1" applyBorder="1" applyAlignment="1">
      <alignment horizontal="center" vertical="top"/>
    </xf>
    <xf numFmtId="0" fontId="22" fillId="2" borderId="409" xfId="0" applyFont="1" applyFill="1" applyBorder="1" applyAlignment="1">
      <alignment vertical="top" wrapText="1"/>
    </xf>
    <xf numFmtId="0" fontId="22" fillId="2" borderId="411" xfId="0" applyFont="1" applyFill="1" applyBorder="1" applyAlignment="1">
      <alignment vertical="top" wrapText="1"/>
    </xf>
    <xf numFmtId="0" fontId="3" fillId="0" borderId="1" xfId="0" applyFont="1" applyBorder="1" applyAlignment="1">
      <alignment horizontal="center" wrapText="1"/>
    </xf>
    <xf numFmtId="0" fontId="3" fillId="0" borderId="416" xfId="0" applyFont="1" applyBorder="1" applyAlignment="1">
      <alignment horizontal="center" wrapText="1"/>
    </xf>
    <xf numFmtId="0" fontId="21" fillId="2" borderId="363" xfId="0" applyFont="1" applyFill="1" applyBorder="1" applyAlignment="1">
      <alignment horizontal="center" vertical="top"/>
    </xf>
    <xf numFmtId="0" fontId="21" fillId="2" borderId="365" xfId="0" applyFont="1" applyFill="1" applyBorder="1" applyAlignment="1">
      <alignment horizontal="center" vertical="top"/>
    </xf>
    <xf numFmtId="0" fontId="21" fillId="2" borderId="367" xfId="0" applyFont="1" applyFill="1" applyBorder="1" applyAlignment="1">
      <alignment horizontal="center" vertical="top"/>
    </xf>
    <xf numFmtId="0" fontId="21" fillId="2" borderId="368" xfId="0" applyFont="1" applyFill="1" applyBorder="1" applyAlignment="1">
      <alignment horizontal="center" vertical="top"/>
    </xf>
    <xf numFmtId="0" fontId="3" fillId="11" borderId="380" xfId="0" applyFont="1" applyFill="1" applyBorder="1" applyAlignment="1">
      <alignment wrapText="1"/>
    </xf>
    <xf numFmtId="0" fontId="22" fillId="2" borderId="381" xfId="0" applyFont="1" applyFill="1" applyBorder="1" applyAlignment="1">
      <alignment vertical="center" wrapText="1"/>
    </xf>
    <xf numFmtId="0" fontId="22" fillId="2" borderId="383" xfId="0" applyFont="1" applyFill="1" applyBorder="1" applyAlignment="1">
      <alignment vertical="center" wrapText="1"/>
    </xf>
    <xf numFmtId="0" fontId="3" fillId="7" borderId="388" xfId="0" applyFont="1" applyFill="1" applyBorder="1" applyAlignment="1">
      <alignment horizontal="center" wrapText="1"/>
    </xf>
    <xf numFmtId="0" fontId="3" fillId="11" borderId="390" xfId="0" applyFont="1" applyFill="1" applyBorder="1" applyAlignment="1">
      <alignment wrapText="1"/>
    </xf>
    <xf numFmtId="0" fontId="3" fillId="13" borderId="391" xfId="0" applyFont="1" applyFill="1" applyBorder="1" applyAlignment="1">
      <alignment wrapText="1"/>
    </xf>
    <xf numFmtId="0" fontId="28" fillId="13" borderId="393" xfId="0" applyFont="1" applyFill="1" applyBorder="1" applyAlignment="1">
      <alignment vertical="center" wrapText="1"/>
    </xf>
    <xf numFmtId="0" fontId="3" fillId="7" borderId="395" xfId="0" applyFont="1" applyFill="1" applyBorder="1" applyAlignment="1">
      <alignment wrapText="1"/>
    </xf>
    <xf numFmtId="0" fontId="21" fillId="2" borderId="371" xfId="0" applyFont="1" applyFill="1" applyBorder="1" applyAlignment="1">
      <alignment horizontal="center" vertical="top"/>
    </xf>
    <xf numFmtId="0" fontId="21" fillId="2" borderId="373" xfId="0" applyFont="1" applyFill="1" applyBorder="1" applyAlignment="1">
      <alignment horizontal="center" vertical="top"/>
    </xf>
    <xf numFmtId="0" fontId="21" fillId="2" borderId="376" xfId="0" applyFont="1" applyFill="1" applyBorder="1" applyAlignment="1">
      <alignment horizontal="center" vertical="top"/>
    </xf>
    <xf numFmtId="0" fontId="21" fillId="2" borderId="378" xfId="0" applyFont="1" applyFill="1" applyBorder="1" applyAlignment="1">
      <alignment horizontal="center" vertical="top"/>
    </xf>
    <xf numFmtId="0" fontId="21" fillId="2" borderId="379" xfId="0" applyFont="1" applyFill="1" applyBorder="1" applyAlignment="1">
      <alignment horizontal="center" vertical="top"/>
    </xf>
    <xf numFmtId="0" fontId="21" fillId="2" borderId="399" xfId="0" applyFont="1" applyFill="1" applyBorder="1" applyAlignment="1">
      <alignment horizontal="center" vertical="top"/>
    </xf>
    <xf numFmtId="0" fontId="21" fillId="2" borderId="401" xfId="0" applyFont="1" applyFill="1" applyBorder="1" applyAlignment="1">
      <alignment horizontal="center" vertical="top"/>
    </xf>
    <xf numFmtId="0" fontId="21" fillId="2" borderId="403" xfId="0" applyFont="1" applyFill="1" applyBorder="1" applyAlignment="1">
      <alignment horizontal="center" vertical="top"/>
    </xf>
    <xf numFmtId="0" fontId="21" fillId="2" borderId="405" xfId="0" applyFont="1" applyFill="1" applyBorder="1" applyAlignment="1">
      <alignment horizontal="center" vertical="top"/>
    </xf>
    <xf numFmtId="0" fontId="21" fillId="2" borderId="407" xfId="0" applyFont="1" applyFill="1" applyBorder="1" applyAlignment="1">
      <alignment horizontal="center" vertical="top"/>
    </xf>
    <xf numFmtId="0" fontId="21" fillId="13" borderId="430" xfId="0" applyFont="1" applyFill="1" applyBorder="1" applyAlignment="1">
      <alignment horizontal="center" vertical="top" wrapText="1"/>
    </xf>
    <xf numFmtId="0" fontId="21" fillId="13" borderId="432" xfId="0" applyFont="1" applyFill="1" applyBorder="1" applyAlignment="1">
      <alignment horizontal="center" vertical="top" wrapText="1"/>
    </xf>
    <xf numFmtId="0" fontId="21" fillId="13" borderId="434" xfId="0" applyFont="1" applyFill="1" applyBorder="1" applyAlignment="1">
      <alignment horizontal="center" vertical="top" wrapText="1"/>
    </xf>
    <xf numFmtId="0" fontId="21" fillId="2" borderId="410" xfId="0" applyFont="1" applyFill="1" applyBorder="1" applyAlignment="1">
      <alignment horizontal="center" vertical="top"/>
    </xf>
    <xf numFmtId="0" fontId="21" fillId="2" borderId="412" xfId="0" applyFont="1" applyFill="1" applyBorder="1" applyAlignment="1">
      <alignment horizontal="center" vertical="top"/>
    </xf>
    <xf numFmtId="0" fontId="21" fillId="2" borderId="413" xfId="0" applyFont="1" applyFill="1" applyBorder="1" applyAlignment="1">
      <alignment horizontal="center" vertical="top"/>
    </xf>
    <xf numFmtId="0" fontId="21" fillId="2" borderId="415" xfId="0" applyFont="1" applyFill="1" applyBorder="1" applyAlignment="1">
      <alignment horizontal="center" vertical="top"/>
    </xf>
    <xf numFmtId="0" fontId="21" fillId="2" borderId="417" xfId="0" applyFont="1" applyFill="1" applyBorder="1" applyAlignment="1">
      <alignment horizontal="center" vertical="top"/>
    </xf>
    <xf numFmtId="0" fontId="21" fillId="13" borderId="392" xfId="0" applyFont="1" applyFill="1" applyBorder="1" applyAlignment="1">
      <alignment horizontal="center" vertical="top" wrapText="1"/>
    </xf>
    <xf numFmtId="0" fontId="21" fillId="13" borderId="394" xfId="0" applyFont="1" applyFill="1" applyBorder="1" applyAlignment="1">
      <alignment horizontal="center" vertical="top" wrapText="1"/>
    </xf>
    <xf numFmtId="0" fontId="21" fillId="13" borderId="396" xfId="0" applyFont="1" applyFill="1" applyBorder="1" applyAlignment="1">
      <alignment horizontal="center" vertical="top" wrapText="1"/>
    </xf>
    <xf numFmtId="0" fontId="21" fillId="2" borderId="420" xfId="0" applyFont="1" applyFill="1" applyBorder="1" applyAlignment="1">
      <alignment horizontal="center" vertical="top"/>
    </xf>
    <xf numFmtId="0" fontId="21" fillId="2" borderId="422" xfId="0" applyFont="1" applyFill="1" applyBorder="1" applyAlignment="1">
      <alignment horizontal="center" vertical="top"/>
    </xf>
    <xf numFmtId="0" fontId="21" fillId="2" borderId="423" xfId="0" applyFont="1" applyFill="1" applyBorder="1" applyAlignment="1">
      <alignment horizontal="center" vertical="top"/>
    </xf>
    <xf numFmtId="0" fontId="21" fillId="2" borderId="425" xfId="0" applyFont="1" applyFill="1" applyBorder="1" applyAlignment="1">
      <alignment horizontal="center" vertical="top"/>
    </xf>
    <xf numFmtId="0" fontId="21" fillId="2" borderId="427" xfId="0" applyFont="1" applyFill="1" applyBorder="1" applyAlignment="1">
      <alignment horizontal="center" vertical="top"/>
    </xf>
    <xf numFmtId="0" fontId="21" fillId="2" borderId="437" xfId="0" applyFont="1" applyFill="1" applyBorder="1" applyAlignment="1">
      <alignment horizontal="center" vertical="top"/>
    </xf>
    <xf numFmtId="0" fontId="21" fillId="2" borderId="439" xfId="0" applyFont="1" applyFill="1" applyBorder="1" applyAlignment="1">
      <alignment horizontal="center" vertical="top"/>
    </xf>
    <xf numFmtId="0" fontId="21" fillId="2" borderId="440" xfId="0" applyFont="1" applyFill="1" applyBorder="1" applyAlignment="1">
      <alignment horizontal="center" vertical="top"/>
    </xf>
    <xf numFmtId="0" fontId="21" fillId="2" borderId="442" xfId="0" applyFont="1" applyFill="1" applyBorder="1" applyAlignment="1">
      <alignment horizontal="center" vertical="top"/>
    </xf>
    <xf numFmtId="0" fontId="21" fillId="2" borderId="444" xfId="0" applyFont="1" applyFill="1" applyBorder="1" applyAlignment="1">
      <alignment horizontal="center" vertical="top"/>
    </xf>
    <xf numFmtId="0" fontId="22" fillId="2" borderId="438" xfId="0" applyFont="1" applyFill="1" applyBorder="1" applyAlignment="1">
      <alignment vertical="center" wrapText="1"/>
    </xf>
    <xf numFmtId="0" fontId="3" fillId="0" borderId="443" xfId="0" applyFont="1" applyBorder="1" applyAlignment="1">
      <alignment horizontal="center" wrapText="1"/>
    </xf>
    <xf numFmtId="0" fontId="3" fillId="11" borderId="445" xfId="0" applyFont="1" applyFill="1" applyBorder="1" applyAlignment="1">
      <alignment wrapText="1"/>
    </xf>
    <xf numFmtId="0" fontId="3" fillId="11" borderId="418" xfId="0" applyFont="1" applyFill="1" applyBorder="1" applyAlignment="1">
      <alignment wrapText="1"/>
    </xf>
    <xf numFmtId="0" fontId="22" fillId="2" borderId="419" xfId="0" applyFont="1" applyFill="1" applyBorder="1" applyAlignment="1">
      <alignment vertical="center" wrapText="1"/>
    </xf>
    <xf numFmtId="0" fontId="22" fillId="2" borderId="421" xfId="0" applyFont="1" applyFill="1" applyBorder="1" applyAlignment="1">
      <alignment vertical="center" wrapText="1"/>
    </xf>
    <xf numFmtId="0" fontId="3" fillId="7" borderId="426" xfId="0" applyFont="1" applyFill="1" applyBorder="1" applyAlignment="1">
      <alignment horizontal="center" wrapText="1"/>
    </xf>
    <xf numFmtId="0" fontId="3" fillId="11" borderId="428" xfId="0" applyFont="1" applyFill="1" applyBorder="1" applyAlignment="1">
      <alignment wrapText="1"/>
    </xf>
    <xf numFmtId="0" fontId="3" fillId="13" borderId="429" xfId="0" applyFont="1" applyFill="1" applyBorder="1" applyAlignment="1">
      <alignment wrapText="1"/>
    </xf>
    <xf numFmtId="0" fontId="21" fillId="13" borderId="1" xfId="0" applyFont="1" applyFill="1" applyBorder="1" applyAlignment="1">
      <alignment vertical="center" wrapText="1"/>
    </xf>
    <xf numFmtId="0" fontId="21" fillId="13" borderId="431" xfId="0" applyFont="1" applyFill="1" applyBorder="1" applyAlignment="1">
      <alignment vertical="center" wrapText="1"/>
    </xf>
    <xf numFmtId="0" fontId="3" fillId="7" borderId="433" xfId="0" applyFont="1" applyFill="1" applyBorder="1" applyAlignment="1">
      <alignment wrapText="1"/>
    </xf>
    <xf numFmtId="0" fontId="3" fillId="11" borderId="435" xfId="0" applyFont="1" applyFill="1" applyBorder="1" applyAlignment="1">
      <alignment wrapText="1"/>
    </xf>
    <xf numFmtId="0" fontId="3" fillId="11" borderId="397" xfId="0" applyFont="1" applyFill="1" applyBorder="1" applyAlignment="1">
      <alignment wrapText="1"/>
    </xf>
    <xf numFmtId="0" fontId="22" fillId="2" borderId="398" xfId="0" applyFont="1" applyFill="1" applyBorder="1" applyAlignment="1">
      <alignment vertical="center" wrapText="1"/>
    </xf>
    <xf numFmtId="0" fontId="22" fillId="2" borderId="400" xfId="0" applyFont="1" applyFill="1" applyBorder="1" applyAlignment="1">
      <alignment vertical="center" wrapText="1"/>
    </xf>
    <xf numFmtId="0" fontId="3" fillId="7" borderId="406" xfId="0" applyFont="1" applyFill="1" applyBorder="1" applyAlignment="1">
      <alignment horizontal="center" wrapText="1"/>
    </xf>
    <xf numFmtId="0" fontId="3" fillId="11" borderId="408" xfId="0" applyFont="1" applyFill="1" applyBorder="1" applyAlignment="1">
      <alignment wrapText="1"/>
    </xf>
    <xf numFmtId="0" fontId="3" fillId="11" borderId="468" xfId="0" applyFont="1" applyFill="1" applyBorder="1" applyAlignment="1">
      <alignment wrapText="1"/>
    </xf>
    <xf numFmtId="0" fontId="3" fillId="7" borderId="469" xfId="0" applyFont="1" applyFill="1" applyBorder="1" applyAlignment="1">
      <alignment wrapText="1"/>
    </xf>
    <xf numFmtId="0" fontId="29" fillId="15" borderId="1" xfId="0" applyFont="1" applyFill="1" applyBorder="1" applyAlignment="1">
      <alignment horizontal="center" vertical="center"/>
    </xf>
    <xf numFmtId="0" fontId="29" fillId="15" borderId="473" xfId="0" applyFont="1" applyFill="1" applyBorder="1" applyAlignment="1">
      <alignment horizontal="center" vertical="center"/>
    </xf>
    <xf numFmtId="0" fontId="3" fillId="11" borderId="471" xfId="0" applyFont="1" applyFill="1" applyBorder="1" applyAlignment="1">
      <alignment wrapText="1"/>
    </xf>
    <xf numFmtId="0" fontId="22" fillId="2" borderId="436" xfId="0" applyFont="1" applyFill="1" applyBorder="1" applyAlignment="1">
      <alignment vertical="center" wrapText="1"/>
    </xf>
    <xf numFmtId="0" fontId="21" fillId="13" borderId="470" xfId="0" applyFont="1" applyFill="1" applyBorder="1" applyAlignment="1">
      <alignment horizontal="center" vertical="top" wrapText="1"/>
    </xf>
    <xf numFmtId="0" fontId="21" fillId="2" borderId="457" xfId="0" applyFont="1" applyFill="1" applyBorder="1" applyAlignment="1">
      <alignment horizontal="center" vertical="top"/>
    </xf>
    <xf numFmtId="0" fontId="21" fillId="2" borderId="459" xfId="0" applyFont="1" applyFill="1" applyBorder="1" applyAlignment="1">
      <alignment horizontal="center" vertical="top"/>
    </xf>
    <xf numFmtId="0" fontId="21" fillId="2" borderId="460" xfId="0" applyFont="1" applyFill="1" applyBorder="1" applyAlignment="1">
      <alignment horizontal="center" vertical="top"/>
    </xf>
    <xf numFmtId="0" fontId="21" fillId="2" borderId="462" xfId="0" applyFont="1" applyFill="1" applyBorder="1" applyAlignment="1">
      <alignment horizontal="center" vertical="top"/>
    </xf>
    <xf numFmtId="0" fontId="21" fillId="2" borderId="464" xfId="0" applyFont="1" applyFill="1" applyBorder="1" applyAlignment="1">
      <alignment horizontal="center" vertical="top"/>
    </xf>
    <xf numFmtId="0" fontId="21" fillId="2" borderId="447" xfId="0" applyFont="1" applyFill="1" applyBorder="1" applyAlignment="1">
      <alignment horizontal="center" vertical="top"/>
    </xf>
    <xf numFmtId="0" fontId="21" fillId="2" borderId="449" xfId="0" applyFont="1" applyFill="1" applyBorder="1" applyAlignment="1">
      <alignment horizontal="center" vertical="top"/>
    </xf>
    <xf numFmtId="0" fontId="21" fillId="2" borderId="450" xfId="0" applyFont="1" applyFill="1" applyBorder="1" applyAlignment="1">
      <alignment horizontal="center" vertical="top"/>
    </xf>
    <xf numFmtId="0" fontId="21" fillId="2" borderId="452" xfId="0" applyFont="1" applyFill="1" applyBorder="1" applyAlignment="1">
      <alignment horizontal="center" vertical="top"/>
    </xf>
    <xf numFmtId="0" fontId="21" fillId="2" borderId="454" xfId="0" applyFont="1" applyFill="1" applyBorder="1" applyAlignment="1">
      <alignment horizontal="center" vertical="top"/>
    </xf>
    <xf numFmtId="0" fontId="22" fillId="2" borderId="446" xfId="0" applyFont="1" applyFill="1" applyBorder="1" applyAlignment="1">
      <alignment vertical="center" wrapText="1"/>
    </xf>
    <xf numFmtId="0" fontId="22" fillId="2" borderId="448" xfId="0" applyFont="1" applyFill="1" applyBorder="1" applyAlignment="1">
      <alignment vertical="center" wrapText="1"/>
    </xf>
    <xf numFmtId="0" fontId="3" fillId="7" borderId="453" xfId="0" applyFont="1" applyFill="1" applyBorder="1" applyAlignment="1">
      <alignment horizontal="center" wrapText="1"/>
    </xf>
    <xf numFmtId="0" fontId="3" fillId="11" borderId="455" xfId="0" applyFont="1" applyFill="1" applyBorder="1" applyAlignment="1">
      <alignment wrapText="1"/>
    </xf>
    <xf numFmtId="0" fontId="22" fillId="2" borderId="456" xfId="0" applyFont="1" applyFill="1" applyBorder="1" applyAlignment="1">
      <alignment vertical="center" wrapText="1"/>
    </xf>
    <xf numFmtId="0" fontId="22" fillId="2" borderId="458" xfId="0" applyFont="1" applyFill="1" applyBorder="1" applyAlignment="1">
      <alignment vertical="center" wrapText="1"/>
    </xf>
    <xf numFmtId="0" fontId="3" fillId="7" borderId="463" xfId="0" applyFont="1" applyFill="1" applyBorder="1" applyAlignment="1">
      <alignment horizontal="center" wrapText="1"/>
    </xf>
    <xf numFmtId="0" fontId="3" fillId="11" borderId="465" xfId="0" applyFont="1" applyFill="1" applyBorder="1" applyAlignment="1">
      <alignment wrapText="1"/>
    </xf>
    <xf numFmtId="0" fontId="3" fillId="13" borderId="466" xfId="0" applyFont="1" applyFill="1" applyBorder="1" applyAlignment="1">
      <alignment wrapText="1"/>
    </xf>
    <xf numFmtId="0" fontId="28" fillId="13" borderId="467" xfId="0" applyFont="1" applyFill="1" applyBorder="1" applyAlignment="1">
      <alignment vertical="center" wrapText="1"/>
    </xf>
    <xf numFmtId="0" fontId="9" fillId="2" borderId="1" xfId="0" applyFont="1" applyFill="1" applyBorder="1" applyAlignment="1">
      <alignment horizontal="center"/>
    </xf>
    <xf numFmtId="0" fontId="9" fillId="2" borderId="679" xfId="0" applyFont="1" applyFill="1" applyBorder="1" applyAlignment="1">
      <alignment horizontal="center"/>
    </xf>
    <xf numFmtId="0" fontId="9" fillId="2" borderId="680" xfId="0" applyFont="1" applyFill="1" applyBorder="1" applyAlignment="1">
      <alignment horizontal="center"/>
    </xf>
    <xf numFmtId="0" fontId="9" fillId="2" borderId="681" xfId="0" applyFont="1" applyFill="1" applyBorder="1" applyAlignment="1">
      <alignment horizontal="center"/>
    </xf>
    <xf numFmtId="0" fontId="9" fillId="2" borderId="682" xfId="0" applyFont="1" applyFill="1" applyBorder="1" applyAlignment="1">
      <alignment horizontal="center"/>
    </xf>
    <xf numFmtId="0" fontId="9" fillId="2" borderId="683" xfId="0" applyFont="1" applyFill="1" applyBorder="1" applyAlignment="1">
      <alignment horizontal="center"/>
    </xf>
    <xf numFmtId="0" fontId="9" fillId="2" borderId="584" xfId="0" applyFont="1" applyFill="1" applyBorder="1" applyAlignment="1">
      <alignment horizontal="center"/>
    </xf>
    <xf numFmtId="0" fontId="9" fillId="2" borderId="585" xfId="0" applyFont="1" applyFill="1" applyBorder="1" applyAlignment="1">
      <alignment horizontal="center"/>
    </xf>
    <xf numFmtId="0" fontId="9" fillId="2" borderId="586" xfId="0" applyFont="1" applyFill="1" applyBorder="1" applyAlignment="1">
      <alignment horizontal="center"/>
    </xf>
    <xf numFmtId="0" fontId="9" fillId="2" borderId="587" xfId="0" applyFont="1" applyFill="1" applyBorder="1" applyAlignment="1">
      <alignment horizontal="center"/>
    </xf>
    <xf numFmtId="0" fontId="9" fillId="2" borderId="588" xfId="0" applyFont="1" applyFill="1" applyBorder="1" applyAlignment="1">
      <alignment horizontal="center"/>
    </xf>
    <xf numFmtId="0" fontId="9" fillId="2" borderId="589" xfId="0" applyFont="1" applyFill="1" applyBorder="1" applyAlignment="1">
      <alignment horizontal="center"/>
    </xf>
    <xf numFmtId="0" fontId="9" fillId="2" borderId="590" xfId="0" applyFont="1" applyFill="1" applyBorder="1" applyAlignment="1">
      <alignment horizontal="center"/>
    </xf>
    <xf numFmtId="0" fontId="9" fillId="2" borderId="591" xfId="0" applyFont="1" applyFill="1" applyBorder="1" applyAlignment="1">
      <alignment horizontal="center"/>
    </xf>
    <xf numFmtId="0" fontId="9" fillId="2" borderId="592" xfId="0" applyFont="1" applyFill="1" applyBorder="1" applyAlignment="1">
      <alignment horizontal="center"/>
    </xf>
    <xf numFmtId="0" fontId="9" fillId="2" borderId="593" xfId="0" applyFont="1" applyFill="1" applyBorder="1" applyAlignment="1">
      <alignment horizontal="center"/>
    </xf>
    <xf numFmtId="0" fontId="9" fillId="2" borderId="594" xfId="0" applyFont="1" applyFill="1" applyBorder="1" applyAlignment="1">
      <alignment horizontal="center"/>
    </xf>
    <xf numFmtId="0" fontId="9" fillId="2" borderId="595" xfId="0" applyFont="1" applyFill="1" applyBorder="1" applyAlignment="1">
      <alignment horizontal="center"/>
    </xf>
    <xf numFmtId="0" fontId="9" fillId="2" borderId="596" xfId="0" applyFont="1" applyFill="1" applyBorder="1" applyAlignment="1">
      <alignment horizontal="center"/>
    </xf>
    <xf numFmtId="0" fontId="9" fillId="2" borderId="597" xfId="0" applyFont="1" applyFill="1" applyBorder="1" applyAlignment="1">
      <alignment horizontal="center"/>
    </xf>
    <xf numFmtId="0" fontId="9" fillId="2" borderId="658" xfId="0" applyFont="1" applyFill="1" applyBorder="1" applyAlignment="1">
      <alignment horizontal="center"/>
    </xf>
    <xf numFmtId="0" fontId="9" fillId="2" borderId="659" xfId="0" applyFont="1" applyFill="1" applyBorder="1" applyAlignment="1">
      <alignment horizontal="center"/>
    </xf>
    <xf numFmtId="0" fontId="9" fillId="2" borderId="660" xfId="0" applyFont="1" applyFill="1" applyBorder="1" applyAlignment="1">
      <alignment horizontal="center"/>
    </xf>
    <xf numFmtId="0" fontId="9" fillId="2" borderId="661" xfId="0" applyFont="1" applyFill="1" applyBorder="1" applyAlignment="1">
      <alignment horizontal="center"/>
    </xf>
    <xf numFmtId="0" fontId="9" fillId="2" borderId="662" xfId="0" applyFont="1" applyFill="1" applyBorder="1" applyAlignment="1">
      <alignment horizontal="center"/>
    </xf>
    <xf numFmtId="0" fontId="9" fillId="2" borderId="663" xfId="0" applyFont="1" applyFill="1" applyBorder="1" applyAlignment="1">
      <alignment horizontal="center"/>
    </xf>
    <xf numFmtId="0" fontId="9" fillId="2" borderId="664" xfId="0" applyFont="1" applyFill="1" applyBorder="1" applyAlignment="1">
      <alignment horizontal="center"/>
    </xf>
    <xf numFmtId="0" fontId="9" fillId="2" borderId="684" xfId="0" applyFont="1" applyFill="1" applyBorder="1" applyAlignment="1">
      <alignment horizontal="center"/>
    </xf>
    <xf numFmtId="0" fontId="9" fillId="2" borderId="685" xfId="0" applyFont="1" applyFill="1" applyBorder="1" applyAlignment="1">
      <alignment horizontal="center"/>
    </xf>
    <xf numFmtId="0" fontId="9" fillId="2" borderId="686" xfId="0" applyFont="1" applyFill="1" applyBorder="1" applyAlignment="1">
      <alignment horizontal="center"/>
    </xf>
    <xf numFmtId="0" fontId="9" fillId="2" borderId="687" xfId="0" applyFont="1" applyFill="1" applyBorder="1" applyAlignment="1">
      <alignment horizontal="center"/>
    </xf>
    <xf numFmtId="0" fontId="9" fillId="2" borderId="688" xfId="0" applyFont="1" applyFill="1" applyBorder="1" applyAlignment="1">
      <alignment horizontal="center"/>
    </xf>
    <xf numFmtId="0" fontId="9" fillId="2" borderId="689" xfId="0" applyFont="1" applyFill="1" applyBorder="1" applyAlignment="1">
      <alignment horizontal="center"/>
    </xf>
    <xf numFmtId="0" fontId="9" fillId="2" borderId="690" xfId="0" applyFont="1" applyFill="1" applyBorder="1" applyAlignment="1">
      <alignment horizontal="center"/>
    </xf>
    <xf numFmtId="0" fontId="9" fillId="2" borderId="537" xfId="0" applyFont="1" applyFill="1" applyBorder="1" applyAlignment="1">
      <alignment horizontal="center"/>
    </xf>
    <xf numFmtId="0" fontId="9" fillId="2" borderId="538" xfId="0" applyFont="1" applyFill="1" applyBorder="1" applyAlignment="1">
      <alignment horizontal="center"/>
    </xf>
    <xf numFmtId="0" fontId="9" fillId="2" borderId="539" xfId="0" applyFont="1" applyFill="1" applyBorder="1" applyAlignment="1">
      <alignment horizontal="center"/>
    </xf>
    <xf numFmtId="0" fontId="9" fillId="2" borderId="540" xfId="0" applyFont="1" applyFill="1" applyBorder="1" applyAlignment="1">
      <alignment horizontal="center"/>
    </xf>
    <xf numFmtId="0" fontId="9" fillId="2" borderId="541" xfId="0" applyFont="1" applyFill="1" applyBorder="1" applyAlignment="1">
      <alignment horizontal="center"/>
    </xf>
    <xf numFmtId="0" fontId="9" fillId="2" borderId="542" xfId="0" applyFont="1" applyFill="1" applyBorder="1" applyAlignment="1">
      <alignment horizontal="center"/>
    </xf>
    <xf numFmtId="0" fontId="9" fillId="2" borderId="543" xfId="0" applyFont="1" applyFill="1" applyBorder="1" applyAlignment="1">
      <alignment horizontal="center"/>
    </xf>
    <xf numFmtId="0" fontId="9" fillId="2" borderId="544" xfId="0" applyFont="1" applyFill="1" applyBorder="1" applyAlignment="1">
      <alignment horizontal="center"/>
    </xf>
    <xf numFmtId="0" fontId="9" fillId="2" borderId="545" xfId="0" applyFont="1" applyFill="1" applyBorder="1" applyAlignment="1">
      <alignment horizontal="center"/>
    </xf>
    <xf numFmtId="0" fontId="9" fillId="2" borderId="546" xfId="0" applyFont="1" applyFill="1" applyBorder="1" applyAlignment="1">
      <alignment horizontal="center"/>
    </xf>
    <xf numFmtId="0" fontId="9" fillId="2" borderId="547" xfId="0" applyFont="1" applyFill="1" applyBorder="1" applyAlignment="1">
      <alignment horizontal="center"/>
    </xf>
    <xf numFmtId="0" fontId="9" fillId="2" borderId="548" xfId="0" applyFont="1" applyFill="1" applyBorder="1" applyAlignment="1">
      <alignment horizontal="center"/>
    </xf>
    <xf numFmtId="0" fontId="9" fillId="2" borderId="549" xfId="0" applyFont="1" applyFill="1" applyBorder="1" applyAlignment="1">
      <alignment horizontal="center"/>
    </xf>
    <xf numFmtId="0" fontId="9" fillId="2" borderId="550" xfId="0" applyFont="1" applyFill="1" applyBorder="1" applyAlignment="1">
      <alignment horizontal="center"/>
    </xf>
    <xf numFmtId="0" fontId="9" fillId="2" borderId="551" xfId="0" applyFont="1" applyFill="1" applyBorder="1" applyAlignment="1">
      <alignment horizontal="center"/>
    </xf>
    <xf numFmtId="0" fontId="9" fillId="2" borderId="552" xfId="0" applyFont="1" applyFill="1" applyBorder="1" applyAlignment="1">
      <alignment horizontal="center"/>
    </xf>
    <xf numFmtId="0" fontId="9" fillId="2" borderId="553" xfId="0" applyFont="1" applyFill="1" applyBorder="1" applyAlignment="1">
      <alignment horizontal="center"/>
    </xf>
    <xf numFmtId="0" fontId="9" fillId="2" borderId="554" xfId="0" applyFont="1" applyFill="1" applyBorder="1" applyAlignment="1">
      <alignment horizontal="center"/>
    </xf>
    <xf numFmtId="0" fontId="9" fillId="2" borderId="555" xfId="0" applyFont="1" applyFill="1" applyBorder="1" applyAlignment="1">
      <alignment horizontal="center"/>
    </xf>
    <xf numFmtId="0" fontId="9" fillId="2" borderId="556" xfId="0" applyFont="1" applyFill="1" applyBorder="1" applyAlignment="1">
      <alignment horizontal="center"/>
    </xf>
    <xf numFmtId="0" fontId="9" fillId="2" borderId="557" xfId="0" applyFont="1" applyFill="1" applyBorder="1" applyAlignment="1">
      <alignment horizontal="center"/>
    </xf>
    <xf numFmtId="0" fontId="9" fillId="2" borderId="558" xfId="0" applyFont="1" applyFill="1" applyBorder="1" applyAlignment="1">
      <alignment horizontal="center"/>
    </xf>
    <xf numFmtId="0" fontId="9" fillId="2" borderId="559" xfId="0" applyFont="1" applyFill="1" applyBorder="1" applyAlignment="1">
      <alignment horizontal="center"/>
    </xf>
    <xf numFmtId="0" fontId="9" fillId="2" borderId="560" xfId="0" applyFont="1" applyFill="1" applyBorder="1" applyAlignment="1">
      <alignment horizontal="center"/>
    </xf>
    <xf numFmtId="0" fontId="9" fillId="2" borderId="561" xfId="0" applyFont="1" applyFill="1" applyBorder="1" applyAlignment="1">
      <alignment horizontal="center"/>
    </xf>
    <xf numFmtId="0" fontId="9" fillId="2" borderId="562" xfId="0" applyFont="1" applyFill="1" applyBorder="1" applyAlignment="1">
      <alignment horizontal="center"/>
    </xf>
    <xf numFmtId="0" fontId="9" fillId="2" borderId="563" xfId="0" applyFont="1" applyFill="1" applyBorder="1" applyAlignment="1">
      <alignment horizontal="center"/>
    </xf>
    <xf numFmtId="0" fontId="9" fillId="2" borderId="564" xfId="0" applyFont="1" applyFill="1" applyBorder="1" applyAlignment="1">
      <alignment horizontal="center"/>
    </xf>
    <xf numFmtId="0" fontId="9" fillId="2" borderId="565" xfId="0" applyFont="1" applyFill="1" applyBorder="1" applyAlignment="1">
      <alignment horizontal="center"/>
    </xf>
    <xf numFmtId="0" fontId="9" fillId="2" borderId="477" xfId="0" applyFont="1" applyFill="1" applyBorder="1" applyAlignment="1">
      <alignment horizontal="center"/>
    </xf>
    <xf numFmtId="0" fontId="9" fillId="2" borderId="478" xfId="0" applyFont="1" applyFill="1" applyBorder="1" applyAlignment="1">
      <alignment horizontal="center"/>
    </xf>
    <xf numFmtId="0" fontId="9" fillId="2" borderId="479" xfId="0" applyFont="1" applyFill="1" applyBorder="1" applyAlignment="1">
      <alignment horizontal="center"/>
    </xf>
    <xf numFmtId="0" fontId="9" fillId="2" borderId="480" xfId="0" applyFont="1" applyFill="1" applyBorder="1" applyAlignment="1">
      <alignment horizontal="center"/>
    </xf>
    <xf numFmtId="0" fontId="9" fillId="2" borderId="481" xfId="0" applyFont="1" applyFill="1" applyBorder="1" applyAlignment="1">
      <alignment horizontal="center"/>
    </xf>
    <xf numFmtId="0" fontId="9" fillId="2" borderId="482" xfId="0" applyFont="1" applyFill="1" applyBorder="1" applyAlignment="1">
      <alignment horizontal="center"/>
    </xf>
    <xf numFmtId="0" fontId="9" fillId="2" borderId="483" xfId="0" applyFont="1" applyFill="1" applyBorder="1" applyAlignment="1">
      <alignment horizontal="center"/>
    </xf>
    <xf numFmtId="0" fontId="9" fillId="2" borderId="484" xfId="0" applyFont="1" applyFill="1" applyBorder="1" applyAlignment="1">
      <alignment horizontal="center"/>
    </xf>
    <xf numFmtId="0" fontId="9" fillId="2" borderId="485" xfId="0" applyFont="1" applyFill="1" applyBorder="1" applyAlignment="1">
      <alignment horizontal="center"/>
    </xf>
    <xf numFmtId="0" fontId="9" fillId="2" borderId="486" xfId="0" applyFont="1" applyFill="1" applyBorder="1" applyAlignment="1">
      <alignment horizontal="center"/>
    </xf>
    <xf numFmtId="0" fontId="9" fillId="2" borderId="487" xfId="0" applyFont="1" applyFill="1" applyBorder="1" applyAlignment="1">
      <alignment horizontal="center"/>
    </xf>
    <xf numFmtId="0" fontId="9" fillId="2" borderId="488" xfId="0" applyFont="1" applyFill="1" applyBorder="1" applyAlignment="1">
      <alignment horizontal="center"/>
    </xf>
    <xf numFmtId="0" fontId="9" fillId="2" borderId="489" xfId="0" applyFont="1" applyFill="1" applyBorder="1" applyAlignment="1">
      <alignment horizontal="center"/>
    </xf>
    <xf numFmtId="0" fontId="9" fillId="2" borderId="490" xfId="0" applyFont="1" applyFill="1" applyBorder="1" applyAlignment="1">
      <alignment horizontal="center"/>
    </xf>
    <xf numFmtId="0" fontId="9" fillId="2" borderId="491" xfId="0" applyFont="1" applyFill="1" applyBorder="1" applyAlignment="1">
      <alignment horizontal="center"/>
    </xf>
    <xf numFmtId="0" fontId="9" fillId="2" borderId="492" xfId="0" applyFont="1" applyFill="1" applyBorder="1" applyAlignment="1">
      <alignment horizontal="center"/>
    </xf>
    <xf numFmtId="0" fontId="9" fillId="2" borderId="493" xfId="0" applyFont="1" applyFill="1" applyBorder="1" applyAlignment="1">
      <alignment horizontal="center"/>
    </xf>
    <xf numFmtId="0" fontId="9" fillId="2" borderId="494" xfId="0" applyFont="1" applyFill="1" applyBorder="1" applyAlignment="1">
      <alignment horizontal="center"/>
    </xf>
    <xf numFmtId="0" fontId="9" fillId="2" borderId="495" xfId="0" applyFont="1" applyFill="1" applyBorder="1" applyAlignment="1">
      <alignment horizontal="center"/>
    </xf>
    <xf numFmtId="0" fontId="9" fillId="2" borderId="496" xfId="0" applyFont="1" applyFill="1" applyBorder="1" applyAlignment="1">
      <alignment horizontal="center"/>
    </xf>
    <xf numFmtId="0" fontId="9" fillId="2" borderId="497" xfId="0" applyFont="1" applyFill="1" applyBorder="1" applyAlignment="1">
      <alignment horizontal="center"/>
    </xf>
    <xf numFmtId="0" fontId="9" fillId="2" borderId="498" xfId="0" applyFont="1" applyFill="1" applyBorder="1" applyAlignment="1">
      <alignment horizontal="center"/>
    </xf>
    <xf numFmtId="0" fontId="9" fillId="2" borderId="499" xfId="0" applyFont="1" applyFill="1" applyBorder="1" applyAlignment="1">
      <alignment horizontal="center"/>
    </xf>
    <xf numFmtId="0" fontId="9" fillId="2" borderId="500" xfId="0" applyFont="1" applyFill="1" applyBorder="1" applyAlignment="1">
      <alignment horizontal="center"/>
    </xf>
    <xf numFmtId="0" fontId="9" fillId="2" borderId="501" xfId="0" applyFont="1" applyFill="1" applyBorder="1" applyAlignment="1">
      <alignment horizontal="center"/>
    </xf>
    <xf numFmtId="0" fontId="9" fillId="2" borderId="502" xfId="0" applyFont="1" applyFill="1" applyBorder="1" applyAlignment="1">
      <alignment horizontal="center"/>
    </xf>
    <xf numFmtId="0" fontId="9" fillId="2" borderId="503" xfId="0" applyFont="1" applyFill="1" applyBorder="1" applyAlignment="1">
      <alignment horizontal="center"/>
    </xf>
    <xf numFmtId="0" fontId="9" fillId="2" borderId="504" xfId="0" applyFont="1" applyFill="1" applyBorder="1" applyAlignment="1">
      <alignment horizontal="center"/>
    </xf>
    <xf numFmtId="0" fontId="9" fillId="2" borderId="505" xfId="0" applyFont="1" applyFill="1" applyBorder="1" applyAlignment="1">
      <alignment horizontal="center"/>
    </xf>
    <xf numFmtId="0" fontId="9" fillId="2" borderId="506" xfId="0" applyFont="1" applyFill="1" applyBorder="1" applyAlignment="1">
      <alignment horizontal="center"/>
    </xf>
    <xf numFmtId="0" fontId="9" fillId="2" borderId="507" xfId="0" applyFont="1" applyFill="1" applyBorder="1" applyAlignment="1">
      <alignment horizontal="center"/>
    </xf>
    <xf numFmtId="0" fontId="9" fillId="2" borderId="508" xfId="0" applyFont="1" applyFill="1" applyBorder="1" applyAlignment="1">
      <alignment horizontal="center"/>
    </xf>
    <xf numFmtId="0" fontId="9" fillId="2" borderId="509" xfId="0" applyFont="1" applyFill="1" applyBorder="1" applyAlignment="1">
      <alignment horizontal="center"/>
    </xf>
    <xf numFmtId="0" fontId="9" fillId="2" borderId="510" xfId="0" applyFont="1" applyFill="1" applyBorder="1" applyAlignment="1">
      <alignment horizontal="center"/>
    </xf>
    <xf numFmtId="0" fontId="9" fillId="2" borderId="511" xfId="0" applyFont="1" applyFill="1" applyBorder="1" applyAlignment="1">
      <alignment horizontal="center"/>
    </xf>
    <xf numFmtId="0" fontId="9" fillId="2" borderId="512" xfId="0" applyFont="1" applyFill="1" applyBorder="1" applyAlignment="1">
      <alignment horizontal="center"/>
    </xf>
    <xf numFmtId="0" fontId="9" fillId="2" borderId="513" xfId="0" applyFont="1" applyFill="1" applyBorder="1" applyAlignment="1">
      <alignment horizontal="center"/>
    </xf>
    <xf numFmtId="0" fontId="9" fillId="2" borderId="514" xfId="0" applyFont="1" applyFill="1" applyBorder="1" applyAlignment="1">
      <alignment horizontal="center"/>
    </xf>
    <xf numFmtId="0" fontId="9" fillId="2" borderId="515" xfId="0" applyFont="1" applyFill="1" applyBorder="1" applyAlignment="1">
      <alignment horizontal="center"/>
    </xf>
    <xf numFmtId="0" fontId="9" fillId="2" borderId="516" xfId="0" applyFont="1" applyFill="1" applyBorder="1" applyAlignment="1">
      <alignment horizontal="center"/>
    </xf>
    <xf numFmtId="0" fontId="9" fillId="2" borderId="517" xfId="0" applyFont="1" applyFill="1" applyBorder="1" applyAlignment="1">
      <alignment horizontal="center"/>
    </xf>
    <xf numFmtId="0" fontId="9" fillId="2" borderId="518" xfId="0" applyFont="1" applyFill="1" applyBorder="1" applyAlignment="1">
      <alignment horizontal="center"/>
    </xf>
    <xf numFmtId="0" fontId="9" fillId="2" borderId="519" xfId="0" applyFont="1" applyFill="1" applyBorder="1" applyAlignment="1">
      <alignment horizontal="center"/>
    </xf>
    <xf numFmtId="0" fontId="9" fillId="2" borderId="520" xfId="0" applyFont="1" applyFill="1" applyBorder="1" applyAlignment="1">
      <alignment horizontal="center"/>
    </xf>
    <xf numFmtId="0" fontId="9" fillId="2" borderId="521" xfId="0" applyFont="1" applyFill="1" applyBorder="1" applyAlignment="1">
      <alignment horizontal="center"/>
    </xf>
    <xf numFmtId="0" fontId="9" fillId="2" borderId="522" xfId="0" applyFont="1" applyFill="1" applyBorder="1" applyAlignment="1">
      <alignment horizontal="center"/>
    </xf>
    <xf numFmtId="0" fontId="9" fillId="2" borderId="674" xfId="0" applyFont="1" applyFill="1" applyBorder="1" applyAlignment="1">
      <alignment horizontal="center"/>
    </xf>
    <xf numFmtId="0" fontId="9" fillId="2" borderId="675" xfId="0" applyFont="1" applyFill="1" applyBorder="1" applyAlignment="1">
      <alignment horizontal="center"/>
    </xf>
    <xf numFmtId="0" fontId="9" fillId="2" borderId="676" xfId="0" applyFont="1" applyFill="1" applyBorder="1" applyAlignment="1">
      <alignment horizontal="center"/>
    </xf>
    <xf numFmtId="0" fontId="9" fillId="2" borderId="677" xfId="0" applyFont="1" applyFill="1" applyBorder="1" applyAlignment="1">
      <alignment horizontal="center"/>
    </xf>
    <xf numFmtId="0" fontId="9" fillId="2" borderId="678" xfId="0" applyFont="1" applyFill="1" applyBorder="1" applyAlignment="1">
      <alignment horizontal="center"/>
    </xf>
    <xf numFmtId="0" fontId="9" fillId="2" borderId="665" xfId="0" applyFont="1" applyFill="1" applyBorder="1" applyAlignment="1">
      <alignment horizontal="center"/>
    </xf>
    <xf numFmtId="0" fontId="9" fillId="2" borderId="666" xfId="0" applyFont="1" applyFill="1" applyBorder="1" applyAlignment="1">
      <alignment horizontal="center"/>
    </xf>
    <xf numFmtId="0" fontId="9" fillId="2" borderId="667" xfId="0" applyFont="1" applyFill="1" applyBorder="1" applyAlignment="1">
      <alignment horizontal="center"/>
    </xf>
    <xf numFmtId="0" fontId="9" fillId="2" borderId="668" xfId="0" applyFont="1" applyFill="1" applyBorder="1" applyAlignment="1">
      <alignment horizontal="center"/>
    </xf>
    <xf numFmtId="0" fontId="9" fillId="2" borderId="669" xfId="0" applyFont="1" applyFill="1" applyBorder="1" applyAlignment="1">
      <alignment horizontal="center"/>
    </xf>
    <xf numFmtId="0" fontId="9" fillId="2" borderId="670" xfId="0" applyFont="1" applyFill="1" applyBorder="1" applyAlignment="1">
      <alignment horizontal="center"/>
    </xf>
    <xf numFmtId="0" fontId="9" fillId="2" borderId="671" xfId="0" applyFont="1" applyFill="1" applyBorder="1" applyAlignment="1">
      <alignment horizontal="center"/>
    </xf>
    <xf numFmtId="0" fontId="9" fillId="2" borderId="672" xfId="0" applyFont="1" applyFill="1" applyBorder="1" applyAlignment="1">
      <alignment horizontal="center"/>
    </xf>
    <xf numFmtId="0" fontId="9" fillId="2" borderId="673" xfId="0" applyFont="1" applyFill="1" applyBorder="1" applyAlignment="1">
      <alignment horizontal="center"/>
    </xf>
    <xf numFmtId="0" fontId="9" fillId="2" borderId="627" xfId="0" applyFont="1" applyFill="1" applyBorder="1" applyAlignment="1">
      <alignment horizontal="center"/>
    </xf>
    <xf numFmtId="0" fontId="9" fillId="2" borderId="628" xfId="0" applyFont="1" applyFill="1" applyBorder="1" applyAlignment="1">
      <alignment horizontal="center"/>
    </xf>
    <xf numFmtId="0" fontId="9" fillId="2" borderId="629" xfId="0" applyFont="1" applyFill="1" applyBorder="1" applyAlignment="1">
      <alignment horizontal="center"/>
    </xf>
    <xf numFmtId="0" fontId="9" fillId="2" borderId="630" xfId="0" applyFont="1" applyFill="1" applyBorder="1" applyAlignment="1">
      <alignment horizontal="center"/>
    </xf>
    <xf numFmtId="0" fontId="9" fillId="2" borderId="631" xfId="0" applyFont="1" applyFill="1" applyBorder="1" applyAlignment="1">
      <alignment horizontal="center"/>
    </xf>
    <xf numFmtId="0" fontId="9" fillId="2" borderId="632" xfId="0" applyFont="1" applyFill="1" applyBorder="1" applyAlignment="1">
      <alignment horizontal="center"/>
    </xf>
    <xf numFmtId="0" fontId="9" fillId="2" borderId="633" xfId="0" applyFont="1" applyFill="1" applyBorder="1" applyAlignment="1">
      <alignment horizontal="center"/>
    </xf>
    <xf numFmtId="0" fontId="9" fillId="2" borderId="634" xfId="0" applyFont="1" applyFill="1" applyBorder="1" applyAlignment="1">
      <alignment horizontal="center"/>
    </xf>
    <xf numFmtId="0" fontId="9" fillId="2" borderId="635" xfId="0" applyFont="1" applyFill="1" applyBorder="1" applyAlignment="1">
      <alignment horizontal="center"/>
    </xf>
    <xf numFmtId="0" fontId="9" fillId="2" borderId="636" xfId="0" applyFont="1" applyFill="1" applyBorder="1" applyAlignment="1">
      <alignment horizontal="center"/>
    </xf>
    <xf numFmtId="0" fontId="9" fillId="2" borderId="637" xfId="0" applyFont="1" applyFill="1" applyBorder="1" applyAlignment="1">
      <alignment horizontal="center"/>
    </xf>
    <xf numFmtId="0" fontId="9" fillId="2" borderId="638" xfId="0" applyFont="1" applyFill="1" applyBorder="1" applyAlignment="1">
      <alignment horizontal="center"/>
    </xf>
    <xf numFmtId="0" fontId="9" fillId="2" borderId="639" xfId="0" applyFont="1" applyFill="1" applyBorder="1" applyAlignment="1">
      <alignment horizontal="center"/>
    </xf>
    <xf numFmtId="0" fontId="9" fillId="2" borderId="640" xfId="0" applyFont="1" applyFill="1" applyBorder="1" applyAlignment="1">
      <alignment horizontal="center"/>
    </xf>
    <xf numFmtId="0" fontId="9" fillId="2" borderId="621" xfId="0" applyFont="1" applyFill="1" applyBorder="1" applyAlignment="1">
      <alignment horizontal="center"/>
    </xf>
    <xf numFmtId="0" fontId="9" fillId="2" borderId="622" xfId="0" applyFont="1" applyFill="1" applyBorder="1" applyAlignment="1">
      <alignment horizontal="center"/>
    </xf>
    <xf numFmtId="0" fontId="9" fillId="2" borderId="623" xfId="0" applyFont="1" applyFill="1" applyBorder="1" applyAlignment="1">
      <alignment horizontal="center"/>
    </xf>
    <xf numFmtId="0" fontId="9" fillId="2" borderId="624" xfId="0" applyFont="1" applyFill="1" applyBorder="1" applyAlignment="1">
      <alignment horizontal="center"/>
    </xf>
    <xf numFmtId="0" fontId="9" fillId="2" borderId="625" xfId="0" applyFont="1" applyFill="1" applyBorder="1" applyAlignment="1">
      <alignment horizontal="center"/>
    </xf>
    <xf numFmtId="0" fontId="9" fillId="2" borderId="626" xfId="0" applyFont="1" applyFill="1" applyBorder="1" applyAlignment="1">
      <alignment horizontal="center"/>
    </xf>
    <xf numFmtId="0" fontId="9" fillId="2" borderId="603" xfId="0" applyFont="1" applyFill="1" applyBorder="1" applyAlignment="1">
      <alignment horizontal="center"/>
    </xf>
    <xf numFmtId="0" fontId="9" fillId="2" borderId="604" xfId="0" applyFont="1" applyFill="1" applyBorder="1" applyAlignment="1">
      <alignment horizontal="center"/>
    </xf>
    <xf numFmtId="0" fontId="9" fillId="2" borderId="605" xfId="0" applyFont="1" applyFill="1" applyBorder="1" applyAlignment="1">
      <alignment horizontal="center"/>
    </xf>
    <xf numFmtId="0" fontId="9" fillId="2" borderId="606" xfId="0" applyFont="1" applyFill="1" applyBorder="1" applyAlignment="1">
      <alignment horizontal="center"/>
    </xf>
    <xf numFmtId="0" fontId="9" fillId="2" borderId="607" xfId="0" applyFont="1" applyFill="1" applyBorder="1" applyAlignment="1">
      <alignment horizontal="center"/>
    </xf>
    <xf numFmtId="0" fontId="9" fillId="2" borderId="608" xfId="0" applyFont="1" applyFill="1" applyBorder="1" applyAlignment="1">
      <alignment horizontal="center"/>
    </xf>
    <xf numFmtId="0" fontId="9" fillId="2" borderId="566" xfId="0" applyFont="1" applyFill="1" applyBorder="1" applyAlignment="1">
      <alignment horizontal="center"/>
    </xf>
    <xf numFmtId="0" fontId="9" fillId="2" borderId="567" xfId="0" applyFont="1" applyFill="1" applyBorder="1" applyAlignment="1">
      <alignment horizontal="center"/>
    </xf>
    <xf numFmtId="0" fontId="9" fillId="2" borderId="568" xfId="0" applyFont="1" applyFill="1" applyBorder="1" applyAlignment="1">
      <alignment horizontal="center"/>
    </xf>
    <xf numFmtId="0" fontId="9" fillId="2" borderId="569" xfId="0" applyFont="1" applyFill="1" applyBorder="1" applyAlignment="1">
      <alignment horizontal="center"/>
    </xf>
    <xf numFmtId="0" fontId="9" fillId="2" borderId="570" xfId="0" applyFont="1" applyFill="1" applyBorder="1" applyAlignment="1">
      <alignment horizontal="center"/>
    </xf>
    <xf numFmtId="0" fontId="9" fillId="2" borderId="571" xfId="0" applyFont="1" applyFill="1" applyBorder="1" applyAlignment="1">
      <alignment horizontal="center"/>
    </xf>
    <xf numFmtId="0" fontId="9" fillId="2" borderId="572" xfId="0" applyFont="1" applyFill="1" applyBorder="1" applyAlignment="1">
      <alignment horizontal="center"/>
    </xf>
    <xf numFmtId="0" fontId="9" fillId="2" borderId="573" xfId="0" applyFont="1" applyFill="1" applyBorder="1" applyAlignment="1">
      <alignment horizontal="center"/>
    </xf>
    <xf numFmtId="0" fontId="9" fillId="2" borderId="574" xfId="0" applyFont="1" applyFill="1" applyBorder="1" applyAlignment="1">
      <alignment horizontal="center"/>
    </xf>
    <xf numFmtId="0" fontId="9" fillId="2" borderId="575" xfId="0" applyFont="1" applyFill="1" applyBorder="1" applyAlignment="1">
      <alignment horizontal="center"/>
    </xf>
    <xf numFmtId="0" fontId="9" fillId="2" borderId="576" xfId="0" applyFont="1" applyFill="1" applyBorder="1" applyAlignment="1">
      <alignment horizontal="center"/>
    </xf>
    <xf numFmtId="0" fontId="9" fillId="2" borderId="577" xfId="0" applyFont="1" applyFill="1" applyBorder="1" applyAlignment="1">
      <alignment horizontal="center"/>
    </xf>
    <xf numFmtId="0" fontId="9" fillId="2" borderId="578" xfId="0" applyFont="1" applyFill="1" applyBorder="1" applyAlignment="1">
      <alignment horizontal="center"/>
    </xf>
    <xf numFmtId="0" fontId="9" fillId="2" borderId="579" xfId="0" applyFont="1" applyFill="1" applyBorder="1" applyAlignment="1">
      <alignment horizontal="center"/>
    </xf>
    <xf numFmtId="0" fontId="9" fillId="2" borderId="580" xfId="0" applyFont="1" applyFill="1" applyBorder="1" applyAlignment="1">
      <alignment horizontal="center"/>
    </xf>
    <xf numFmtId="0" fontId="9" fillId="2" borderId="581" xfId="0" applyFont="1" applyFill="1" applyBorder="1" applyAlignment="1">
      <alignment horizontal="center"/>
    </xf>
    <xf numFmtId="0" fontId="9" fillId="2" borderId="582" xfId="0" applyFont="1" applyFill="1" applyBorder="1" applyAlignment="1">
      <alignment horizontal="center"/>
    </xf>
    <xf numFmtId="0" fontId="9" fillId="2" borderId="583" xfId="0" applyFont="1" applyFill="1" applyBorder="1" applyAlignment="1">
      <alignment horizontal="center"/>
    </xf>
    <xf numFmtId="0" fontId="9" fillId="2" borderId="528" xfId="0" applyFont="1" applyFill="1" applyBorder="1" applyAlignment="1">
      <alignment horizontal="center"/>
    </xf>
    <xf numFmtId="0" fontId="9" fillId="2" borderId="529" xfId="0" applyFont="1" applyFill="1" applyBorder="1" applyAlignment="1">
      <alignment horizontal="center"/>
    </xf>
    <xf numFmtId="0" fontId="9" fillId="2" borderId="530" xfId="0" applyFont="1" applyFill="1" applyBorder="1" applyAlignment="1">
      <alignment horizontal="center"/>
    </xf>
    <xf numFmtId="0" fontId="9" fillId="2" borderId="531" xfId="0" applyFont="1" applyFill="1" applyBorder="1" applyAlignment="1">
      <alignment horizontal="center"/>
    </xf>
    <xf numFmtId="0" fontId="9" fillId="2" borderId="532" xfId="0" applyFont="1" applyFill="1" applyBorder="1" applyAlignment="1">
      <alignment horizontal="center"/>
    </xf>
    <xf numFmtId="0" fontId="9" fillId="2" borderId="533" xfId="0" applyFont="1" applyFill="1" applyBorder="1" applyAlignment="1">
      <alignment horizontal="center"/>
    </xf>
    <xf numFmtId="0" fontId="9" fillId="2" borderId="534" xfId="0" applyFont="1" applyFill="1" applyBorder="1" applyAlignment="1">
      <alignment horizontal="center"/>
    </xf>
    <xf numFmtId="0" fontId="9" fillId="2" borderId="535" xfId="0" applyFont="1" applyFill="1" applyBorder="1" applyAlignment="1">
      <alignment horizontal="center"/>
    </xf>
    <xf numFmtId="0" fontId="9" fillId="2" borderId="536" xfId="0" applyFont="1" applyFill="1" applyBorder="1" applyAlignment="1">
      <alignment horizontal="center"/>
    </xf>
    <xf numFmtId="0" fontId="9" fillId="2" borderId="523" xfId="0" applyFont="1" applyFill="1" applyBorder="1" applyAlignment="1">
      <alignment horizontal="center"/>
    </xf>
    <xf numFmtId="0" fontId="9" fillId="2" borderId="524" xfId="0" applyFont="1" applyFill="1" applyBorder="1" applyAlignment="1">
      <alignment horizontal="center"/>
    </xf>
    <xf numFmtId="0" fontId="9" fillId="2" borderId="525" xfId="0" applyFont="1" applyFill="1" applyBorder="1" applyAlignment="1">
      <alignment horizontal="center"/>
    </xf>
    <xf numFmtId="0" fontId="9" fillId="2" borderId="526" xfId="0" applyFont="1" applyFill="1" applyBorder="1" applyAlignment="1">
      <alignment horizontal="center"/>
    </xf>
    <xf numFmtId="0" fontId="9" fillId="2" borderId="527" xfId="0" applyFont="1" applyFill="1" applyBorder="1" applyAlignment="1">
      <alignment horizontal="center"/>
    </xf>
    <xf numFmtId="0" fontId="9" fillId="2" borderId="609" xfId="0" applyFont="1" applyFill="1" applyBorder="1" applyAlignment="1">
      <alignment horizontal="center"/>
    </xf>
    <xf numFmtId="0" fontId="9" fillId="2" borderId="610" xfId="0" applyFont="1" applyFill="1" applyBorder="1" applyAlignment="1">
      <alignment horizontal="center"/>
    </xf>
    <xf numFmtId="0" fontId="9" fillId="2" borderId="611" xfId="0" applyFont="1" applyFill="1" applyBorder="1" applyAlignment="1">
      <alignment horizontal="center"/>
    </xf>
    <xf numFmtId="0" fontId="9" fillId="2" borderId="612" xfId="0" applyFont="1" applyFill="1" applyBorder="1" applyAlignment="1">
      <alignment horizontal="center"/>
    </xf>
    <xf numFmtId="0" fontId="9" fillId="2" borderId="613" xfId="0" applyFont="1" applyFill="1" applyBorder="1" applyAlignment="1">
      <alignment horizontal="center"/>
    </xf>
    <xf numFmtId="0" fontId="9" fillId="2" borderId="614" xfId="0" applyFont="1" applyFill="1" applyBorder="1" applyAlignment="1">
      <alignment horizontal="center"/>
    </xf>
    <xf numFmtId="0" fontId="9" fillId="2" borderId="615" xfId="0" applyFont="1" applyFill="1" applyBorder="1" applyAlignment="1">
      <alignment horizontal="center"/>
    </xf>
    <xf numFmtId="0" fontId="9" fillId="2" borderId="616" xfId="0" applyFont="1" applyFill="1" applyBorder="1" applyAlignment="1">
      <alignment horizontal="center"/>
    </xf>
    <xf numFmtId="0" fontId="9" fillId="2" borderId="617" xfId="0" applyFont="1" applyFill="1" applyBorder="1" applyAlignment="1">
      <alignment horizontal="center"/>
    </xf>
    <xf numFmtId="0" fontId="9" fillId="2" borderId="618" xfId="0" applyFont="1" applyFill="1" applyBorder="1" applyAlignment="1">
      <alignment horizontal="center"/>
    </xf>
    <xf numFmtId="0" fontId="9" fillId="2" borderId="619" xfId="0" applyFont="1" applyFill="1" applyBorder="1" applyAlignment="1">
      <alignment horizontal="center"/>
    </xf>
    <xf numFmtId="0" fontId="9" fillId="2" borderId="620" xfId="0" applyFont="1" applyFill="1" applyBorder="1" applyAlignment="1">
      <alignment horizontal="center"/>
    </xf>
    <xf numFmtId="0" fontId="9" fillId="2" borderId="598" xfId="0" applyFont="1" applyFill="1" applyBorder="1" applyAlignment="1">
      <alignment horizontal="center"/>
    </xf>
    <xf numFmtId="0" fontId="9" fillId="2" borderId="599" xfId="0" applyFont="1" applyFill="1" applyBorder="1" applyAlignment="1">
      <alignment horizontal="center"/>
    </xf>
    <xf numFmtId="0" fontId="9" fillId="2" borderId="600" xfId="0" applyFont="1" applyFill="1" applyBorder="1" applyAlignment="1">
      <alignment horizontal="center"/>
    </xf>
    <xf numFmtId="0" fontId="9" fillId="2" borderId="601" xfId="0" applyFont="1" applyFill="1" applyBorder="1" applyAlignment="1">
      <alignment horizontal="center"/>
    </xf>
    <xf numFmtId="0" fontId="9" fillId="2" borderId="602" xfId="0" applyFont="1" applyFill="1" applyBorder="1" applyAlignment="1">
      <alignment horizontal="center"/>
    </xf>
    <xf numFmtId="0" fontId="9" fillId="2" borderId="641" xfId="0" applyFont="1" applyFill="1" applyBorder="1" applyAlignment="1">
      <alignment horizontal="center"/>
    </xf>
    <xf numFmtId="0" fontId="9" fillId="2" borderId="642" xfId="0" applyFont="1" applyFill="1" applyBorder="1" applyAlignment="1">
      <alignment horizontal="center"/>
    </xf>
    <xf numFmtId="0" fontId="9" fillId="2" borderId="643" xfId="0" applyFont="1" applyFill="1" applyBorder="1" applyAlignment="1">
      <alignment horizontal="center"/>
    </xf>
    <xf numFmtId="0" fontId="9" fillId="2" borderId="644" xfId="0" applyFont="1" applyFill="1" applyBorder="1" applyAlignment="1">
      <alignment horizontal="center"/>
    </xf>
    <xf numFmtId="0" fontId="9" fillId="2" borderId="645" xfId="0" applyFont="1" applyFill="1" applyBorder="1" applyAlignment="1">
      <alignment horizontal="center"/>
    </xf>
    <xf numFmtId="0" fontId="9" fillId="2" borderId="646" xfId="0" applyFont="1" applyFill="1" applyBorder="1" applyAlignment="1">
      <alignment horizontal="center"/>
    </xf>
    <xf numFmtId="0" fontId="9" fillId="2" borderId="647" xfId="0" applyFont="1" applyFill="1" applyBorder="1" applyAlignment="1">
      <alignment horizontal="center"/>
    </xf>
    <xf numFmtId="0" fontId="9" fillId="2" borderId="648" xfId="0" applyFont="1" applyFill="1" applyBorder="1" applyAlignment="1">
      <alignment horizontal="center"/>
    </xf>
    <xf numFmtId="0" fontId="9" fillId="2" borderId="649" xfId="0" applyFont="1" applyFill="1" applyBorder="1" applyAlignment="1">
      <alignment horizontal="center"/>
    </xf>
    <xf numFmtId="0" fontId="9" fillId="2" borderId="650" xfId="0" applyFont="1" applyFill="1" applyBorder="1" applyAlignment="1">
      <alignment horizontal="center"/>
    </xf>
    <xf numFmtId="0" fontId="9" fillId="2" borderId="651" xfId="0" applyFont="1" applyFill="1" applyBorder="1" applyAlignment="1">
      <alignment horizontal="center"/>
    </xf>
    <xf numFmtId="0" fontId="9" fillId="2" borderId="652" xfId="0" applyFont="1" applyFill="1" applyBorder="1" applyAlignment="1">
      <alignment horizontal="center"/>
    </xf>
    <xf numFmtId="0" fontId="9" fillId="2" borderId="653" xfId="0" applyFont="1" applyFill="1" applyBorder="1" applyAlignment="1">
      <alignment horizontal="center"/>
    </xf>
    <xf numFmtId="0" fontId="9" fillId="2" borderId="654" xfId="0" applyFont="1" applyFill="1" applyBorder="1" applyAlignment="1">
      <alignment horizontal="center"/>
    </xf>
    <xf numFmtId="0" fontId="9" fillId="2" borderId="655" xfId="0" applyFont="1" applyFill="1" applyBorder="1" applyAlignment="1">
      <alignment horizontal="center"/>
    </xf>
    <xf numFmtId="0" fontId="9" fillId="2" borderId="656" xfId="0" applyFont="1" applyFill="1" applyBorder="1" applyAlignment="1">
      <alignment horizontal="center"/>
    </xf>
    <xf numFmtId="0" fontId="9" fillId="2" borderId="657" xfId="0" applyFont="1" applyFill="1" applyBorder="1" applyAlignment="1">
      <alignment horizontal="center"/>
    </xf>
    <xf numFmtId="0" fontId="3" fillId="0" borderId="691" xfId="0" applyFont="1" applyBorder="1"/>
    <xf numFmtId="0" fontId="3" fillId="2" borderId="693" xfId="0" applyFont="1" applyFill="1" applyBorder="1"/>
    <xf numFmtId="2" fontId="3" fillId="0" borderId="275" xfId="0" applyNumberFormat="1" applyFont="1" applyBorder="1"/>
    <xf numFmtId="2" fontId="3" fillId="0" borderId="695" xfId="0" applyNumberFormat="1" applyFont="1" applyBorder="1"/>
    <xf numFmtId="0" fontId="24" fillId="2" borderId="696" xfId="0" applyFont="1" applyFill="1" applyBorder="1" applyAlignment="1">
      <alignment vertical="center" wrapText="1"/>
    </xf>
    <xf numFmtId="0" fontId="24" fillId="2" borderId="702" xfId="0" applyFont="1" applyFill="1" applyBorder="1" applyAlignment="1">
      <alignment vertical="center" wrapText="1"/>
    </xf>
    <xf numFmtId="0" fontId="3" fillId="0" borderId="706" xfId="0" applyFont="1" applyBorder="1" applyAlignment="1">
      <alignment vertical="center" wrapText="1"/>
    </xf>
    <xf numFmtId="0" fontId="3" fillId="7" borderId="708" xfId="0" applyFont="1" applyFill="1" applyBorder="1" applyAlignment="1">
      <alignment horizontal="center" wrapText="1"/>
    </xf>
    <xf numFmtId="0" fontId="3" fillId="11" borderId="710" xfId="0" applyFont="1" applyFill="1" applyBorder="1" applyAlignment="1">
      <alignment wrapText="1"/>
    </xf>
    <xf numFmtId="0" fontId="32" fillId="2" borderId="712" xfId="0" applyFont="1" applyFill="1" applyBorder="1" applyAlignment="1">
      <alignment vertical="center" wrapText="1"/>
    </xf>
    <xf numFmtId="0" fontId="21" fillId="2" borderId="727" xfId="0" applyFont="1" applyFill="1" applyBorder="1" applyAlignment="1">
      <alignment horizontal="center" vertical="top"/>
    </xf>
    <xf numFmtId="0" fontId="21" fillId="2" borderId="729" xfId="0" applyFont="1" applyFill="1" applyBorder="1" applyAlignment="1">
      <alignment horizontal="center" vertical="top"/>
    </xf>
    <xf numFmtId="0" fontId="21" fillId="2" borderId="731" xfId="0" applyFont="1" applyFill="1" applyBorder="1" applyAlignment="1">
      <alignment horizontal="center" vertical="top"/>
    </xf>
    <xf numFmtId="0" fontId="21" fillId="2" borderId="785" xfId="0" applyFont="1" applyFill="1" applyBorder="1" applyAlignment="1">
      <alignment horizontal="center" vertical="top"/>
    </xf>
    <xf numFmtId="0" fontId="21" fillId="2" borderId="787" xfId="0" applyFont="1" applyFill="1" applyBorder="1" applyAlignment="1">
      <alignment horizontal="center" vertical="top"/>
    </xf>
    <xf numFmtId="0" fontId="21" fillId="2" borderId="789" xfId="0" applyFont="1" applyFill="1" applyBorder="1" applyAlignment="1">
      <alignment horizontal="center" vertical="top"/>
    </xf>
    <xf numFmtId="0" fontId="21" fillId="2" borderId="790" xfId="0" applyFont="1" applyFill="1" applyBorder="1" applyAlignment="1">
      <alignment horizontal="center" vertical="top"/>
    </xf>
    <xf numFmtId="0" fontId="21" fillId="13" borderId="813" xfId="0" applyFont="1" applyFill="1" applyBorder="1" applyAlignment="1">
      <alignment horizontal="center" vertical="top" wrapText="1"/>
    </xf>
    <xf numFmtId="0" fontId="21" fillId="13" borderId="815" xfId="0" applyFont="1" applyFill="1" applyBorder="1" applyAlignment="1">
      <alignment horizontal="center" vertical="top" wrapText="1"/>
    </xf>
    <xf numFmtId="0" fontId="21" fillId="13" borderId="817" xfId="0" applyFont="1" applyFill="1" applyBorder="1" applyAlignment="1">
      <alignment horizontal="center" vertical="top" wrapText="1"/>
    </xf>
    <xf numFmtId="0" fontId="21" fillId="13" borderId="758" xfId="0" applyFont="1" applyFill="1" applyBorder="1" applyAlignment="1">
      <alignment horizontal="center" vertical="top" wrapText="1"/>
    </xf>
    <xf numFmtId="0" fontId="21" fillId="13" borderId="776" xfId="0" applyFont="1" applyFill="1" applyBorder="1" applyAlignment="1">
      <alignment horizontal="center" vertical="top" wrapText="1"/>
    </xf>
    <xf numFmtId="0" fontId="21" fillId="13" borderId="778" xfId="0" applyFont="1" applyFill="1" applyBorder="1" applyAlignment="1">
      <alignment horizontal="center" vertical="top" wrapText="1"/>
    </xf>
    <xf numFmtId="0" fontId="21" fillId="13" borderId="780" xfId="0" applyFont="1" applyFill="1" applyBorder="1" applyAlignment="1">
      <alignment horizontal="center" vertical="top" wrapText="1"/>
    </xf>
    <xf numFmtId="0" fontId="21" fillId="13" borderId="782" xfId="0" applyFont="1" applyFill="1" applyBorder="1" applyAlignment="1">
      <alignment horizontal="center" vertical="top" wrapText="1"/>
    </xf>
    <xf numFmtId="0" fontId="21" fillId="2" borderId="803" xfId="0" applyFont="1" applyFill="1" applyBorder="1" applyAlignment="1">
      <alignment horizontal="center" vertical="top"/>
    </xf>
    <xf numFmtId="0" fontId="21" fillId="2" borderId="805" xfId="0" applyFont="1" applyFill="1" applyBorder="1" applyAlignment="1">
      <alignment horizontal="center" vertical="top"/>
    </xf>
    <xf numFmtId="0" fontId="21" fillId="2" borderId="806" xfId="0" applyFont="1" applyFill="1" applyBorder="1" applyAlignment="1">
      <alignment horizontal="center" vertical="top"/>
    </xf>
    <xf numFmtId="0" fontId="21" fillId="2" borderId="808" xfId="0" applyFont="1" applyFill="1" applyBorder="1" applyAlignment="1">
      <alignment horizontal="center" vertical="top"/>
    </xf>
    <xf numFmtId="0" fontId="21" fillId="2" borderId="810" xfId="0" applyFont="1" applyFill="1" applyBorder="1" applyAlignment="1">
      <alignment horizontal="center" vertical="top"/>
    </xf>
    <xf numFmtId="0" fontId="21" fillId="2" borderId="734" xfId="0" applyFont="1" applyFill="1" applyBorder="1" applyAlignment="1">
      <alignment horizontal="center" vertical="top"/>
    </xf>
    <xf numFmtId="0" fontId="21" fillId="2" borderId="736" xfId="0" applyFont="1" applyFill="1" applyBorder="1" applyAlignment="1">
      <alignment horizontal="center" vertical="top"/>
    </xf>
    <xf numFmtId="0" fontId="21" fillId="2" borderId="737" xfId="0" applyFont="1" applyFill="1" applyBorder="1" applyAlignment="1">
      <alignment horizontal="center" vertical="top"/>
    </xf>
    <xf numFmtId="0" fontId="21" fillId="2" borderId="739" xfId="0" applyFont="1" applyFill="1" applyBorder="1" applyAlignment="1">
      <alignment horizontal="center" vertical="top"/>
    </xf>
    <xf numFmtId="0" fontId="21" fillId="2" borderId="741" xfId="0" applyFont="1" applyFill="1" applyBorder="1" applyAlignment="1">
      <alignment horizontal="center" vertical="top"/>
    </xf>
    <xf numFmtId="0" fontId="21" fillId="2" borderId="743" xfId="0" applyFont="1" applyFill="1" applyBorder="1" applyAlignment="1">
      <alignment horizontal="center" vertical="top"/>
    </xf>
    <xf numFmtId="0" fontId="21" fillId="2" borderId="745" xfId="0" applyFont="1" applyFill="1" applyBorder="1" applyAlignment="1">
      <alignment horizontal="center" vertical="top"/>
    </xf>
    <xf numFmtId="0" fontId="21" fillId="2" borderId="746" xfId="0" applyFont="1" applyFill="1" applyBorder="1" applyAlignment="1">
      <alignment horizontal="center" vertical="top"/>
    </xf>
    <xf numFmtId="0" fontId="21" fillId="2" borderId="748" xfId="0" applyFont="1" applyFill="1" applyBorder="1" applyAlignment="1">
      <alignment horizontal="center" vertical="top"/>
    </xf>
    <xf numFmtId="0" fontId="21" fillId="2" borderId="750" xfId="0" applyFont="1" applyFill="1" applyBorder="1" applyAlignment="1">
      <alignment horizontal="center" vertical="top"/>
    </xf>
    <xf numFmtId="0" fontId="21" fillId="2" borderId="752" xfId="0" applyFont="1" applyFill="1" applyBorder="1" applyAlignment="1">
      <alignment horizontal="center" vertical="top"/>
    </xf>
    <xf numFmtId="0" fontId="21" fillId="2" borderId="754" xfId="0" applyFont="1" applyFill="1" applyBorder="1" applyAlignment="1">
      <alignment horizontal="center" vertical="top"/>
    </xf>
    <xf numFmtId="0" fontId="21" fillId="2" borderId="857" xfId="0" applyFont="1" applyFill="1" applyBorder="1" applyAlignment="1">
      <alignment horizontal="center" vertical="top"/>
    </xf>
    <xf numFmtId="0" fontId="21" fillId="2" borderId="859" xfId="0" applyFont="1" applyFill="1" applyBorder="1" applyAlignment="1">
      <alignment horizontal="center" vertical="top"/>
    </xf>
    <xf numFmtId="0" fontId="21" fillId="2" borderId="860" xfId="0" applyFont="1" applyFill="1" applyBorder="1" applyAlignment="1">
      <alignment horizontal="center" vertical="top"/>
    </xf>
    <xf numFmtId="0" fontId="21" fillId="2" borderId="862" xfId="0" applyFont="1" applyFill="1" applyBorder="1" applyAlignment="1">
      <alignment horizontal="center" vertical="top"/>
    </xf>
    <xf numFmtId="0" fontId="21" fillId="2" borderId="864" xfId="0" applyFont="1" applyFill="1" applyBorder="1" applyAlignment="1">
      <alignment horizontal="center" vertical="top"/>
    </xf>
    <xf numFmtId="0" fontId="21" fillId="2" borderId="820" xfId="0" applyFont="1" applyFill="1" applyBorder="1" applyAlignment="1">
      <alignment horizontal="center" vertical="top"/>
    </xf>
    <xf numFmtId="0" fontId="21" fillId="2" borderId="822" xfId="0" applyFont="1" applyFill="1" applyBorder="1" applyAlignment="1">
      <alignment horizontal="center" vertical="top"/>
    </xf>
    <xf numFmtId="0" fontId="21" fillId="2" borderId="823" xfId="0" applyFont="1" applyFill="1" applyBorder="1" applyAlignment="1">
      <alignment horizontal="center" vertical="top"/>
    </xf>
    <xf numFmtId="0" fontId="21" fillId="2" borderId="825" xfId="0" applyFont="1" applyFill="1" applyBorder="1" applyAlignment="1">
      <alignment horizontal="center" vertical="top"/>
    </xf>
    <xf numFmtId="0" fontId="21" fillId="2" borderId="827" xfId="0" applyFont="1" applyFill="1" applyBorder="1" applyAlignment="1">
      <alignment horizontal="center" vertical="top"/>
    </xf>
    <xf numFmtId="0" fontId="24" fillId="2" borderId="733" xfId="0" applyFont="1" applyFill="1" applyBorder="1" applyAlignment="1">
      <alignment vertical="center" wrapText="1"/>
    </xf>
    <xf numFmtId="0" fontId="3" fillId="0" borderId="747" xfId="0" applyFont="1" applyBorder="1" applyAlignment="1">
      <alignment horizontal="left" vertical="center" wrapText="1"/>
    </xf>
    <xf numFmtId="0" fontId="3" fillId="2" borderId="735" xfId="0" applyFont="1" applyFill="1" applyBorder="1" applyAlignment="1">
      <alignment vertical="center" wrapText="1"/>
    </xf>
    <xf numFmtId="0" fontId="3" fillId="0" borderId="738" xfId="0" applyFont="1" applyBorder="1" applyAlignment="1">
      <alignment vertical="center" wrapText="1"/>
    </xf>
    <xf numFmtId="0" fontId="21" fillId="2" borderId="830" xfId="0" applyFont="1" applyFill="1" applyBorder="1" applyAlignment="1">
      <alignment horizontal="center" vertical="top"/>
    </xf>
    <xf numFmtId="0" fontId="21" fillId="2" borderId="832" xfId="0" applyFont="1" applyFill="1" applyBorder="1" applyAlignment="1">
      <alignment horizontal="center" vertical="top"/>
    </xf>
    <xf numFmtId="0" fontId="21" fillId="2" borderId="833" xfId="0" applyFont="1" applyFill="1" applyBorder="1" applyAlignment="1">
      <alignment horizontal="center" vertical="top"/>
    </xf>
    <xf numFmtId="0" fontId="21" fillId="2" borderId="835" xfId="0" applyFont="1" applyFill="1" applyBorder="1" applyAlignment="1">
      <alignment horizontal="center" vertical="top"/>
    </xf>
    <xf numFmtId="0" fontId="21" fillId="2" borderId="837" xfId="0" applyFont="1" applyFill="1" applyBorder="1" applyAlignment="1">
      <alignment horizontal="center" vertical="top"/>
    </xf>
    <xf numFmtId="0" fontId="21" fillId="2" borderId="840" xfId="0" applyFont="1" applyFill="1" applyBorder="1" applyAlignment="1">
      <alignment horizontal="center" vertical="top"/>
    </xf>
    <xf numFmtId="0" fontId="21" fillId="2" borderId="842" xfId="0" applyFont="1" applyFill="1" applyBorder="1" applyAlignment="1">
      <alignment horizontal="center" vertical="top"/>
    </xf>
    <xf numFmtId="0" fontId="21" fillId="2" borderId="843" xfId="0" applyFont="1" applyFill="1" applyBorder="1" applyAlignment="1">
      <alignment horizontal="center" vertical="top"/>
    </xf>
    <xf numFmtId="0" fontId="21" fillId="2" borderId="845" xfId="0" applyFont="1" applyFill="1" applyBorder="1" applyAlignment="1">
      <alignment horizontal="center" vertical="top"/>
    </xf>
    <xf numFmtId="0" fontId="21" fillId="2" borderId="847" xfId="0" applyFont="1" applyFill="1" applyBorder="1" applyAlignment="1">
      <alignment horizontal="center" vertical="top"/>
    </xf>
    <xf numFmtId="0" fontId="21" fillId="2" borderId="867" xfId="0" applyFont="1" applyFill="1" applyBorder="1" applyAlignment="1">
      <alignment horizontal="center" vertical="top"/>
    </xf>
    <xf numFmtId="0" fontId="21" fillId="2" borderId="869" xfId="0" applyFont="1" applyFill="1" applyBorder="1" applyAlignment="1">
      <alignment horizontal="center" vertical="top"/>
    </xf>
    <xf numFmtId="0" fontId="21" fillId="2" borderId="870" xfId="0" applyFont="1" applyFill="1" applyBorder="1" applyAlignment="1">
      <alignment horizontal="center" vertical="top"/>
    </xf>
    <xf numFmtId="0" fontId="21" fillId="2" borderId="872" xfId="0" applyFont="1" applyFill="1" applyBorder="1" applyAlignment="1">
      <alignment horizontal="center" vertical="top"/>
    </xf>
    <xf numFmtId="0" fontId="21" fillId="2" borderId="874" xfId="0" applyFont="1" applyFill="1" applyBorder="1" applyAlignment="1">
      <alignment horizontal="center" vertical="top"/>
    </xf>
    <xf numFmtId="0" fontId="21" fillId="13" borderId="890" xfId="0" applyFont="1" applyFill="1" applyBorder="1" applyAlignment="1">
      <alignment horizontal="center" vertical="top" wrapText="1"/>
    </xf>
    <xf numFmtId="0" fontId="21" fillId="13" borderId="850" xfId="0" applyFont="1" applyFill="1" applyBorder="1" applyAlignment="1">
      <alignment horizontal="center" vertical="top" wrapText="1"/>
    </xf>
    <xf numFmtId="0" fontId="21" fillId="13" borderId="852" xfId="0" applyFont="1" applyFill="1" applyBorder="1" applyAlignment="1">
      <alignment horizontal="center" vertical="top" wrapText="1"/>
    </xf>
    <xf numFmtId="0" fontId="21" fillId="13" borderId="854" xfId="0" applyFont="1" applyFill="1" applyBorder="1" applyAlignment="1">
      <alignment horizontal="center" vertical="top" wrapText="1"/>
    </xf>
    <xf numFmtId="0" fontId="3" fillId="2" borderId="819" xfId="0" applyFont="1" applyFill="1" applyBorder="1" applyAlignment="1">
      <alignment vertical="center" wrapText="1"/>
    </xf>
    <xf numFmtId="0" fontId="3" fillId="2" borderId="866" xfId="0" applyFont="1" applyFill="1" applyBorder="1" applyAlignment="1">
      <alignment vertical="center" wrapText="1"/>
    </xf>
    <xf numFmtId="0" fontId="3" fillId="2" borderId="868" xfId="0" applyFont="1" applyFill="1" applyBorder="1" applyAlignment="1">
      <alignment vertical="center" wrapText="1"/>
    </xf>
    <xf numFmtId="0" fontId="3" fillId="7" borderId="873" xfId="0" applyFont="1" applyFill="1" applyBorder="1" applyAlignment="1">
      <alignment horizontal="center" wrapText="1"/>
    </xf>
    <xf numFmtId="0" fontId="3" fillId="7" borderId="853" xfId="0" applyFont="1" applyFill="1" applyBorder="1" applyAlignment="1">
      <alignment wrapText="1"/>
    </xf>
    <xf numFmtId="0" fontId="3" fillId="11" borderId="855" xfId="0" applyFont="1" applyFill="1" applyBorder="1" applyAlignment="1">
      <alignment wrapText="1"/>
    </xf>
    <xf numFmtId="0" fontId="3" fillId="2" borderId="856" xfId="0" applyFont="1" applyFill="1" applyBorder="1" applyAlignment="1">
      <alignment vertical="center" wrapText="1"/>
    </xf>
    <xf numFmtId="0" fontId="3" fillId="13" borderId="775" xfId="0" applyFont="1" applyFill="1" applyBorder="1" applyAlignment="1">
      <alignment wrapText="1"/>
    </xf>
    <xf numFmtId="0" fontId="21" fillId="13" borderId="777" xfId="0" applyFont="1" applyFill="1" applyBorder="1" applyAlignment="1">
      <alignment vertical="center" wrapText="1"/>
    </xf>
    <xf numFmtId="0" fontId="3" fillId="11" borderId="779" xfId="0" applyFont="1" applyFill="1" applyBorder="1" applyAlignment="1">
      <alignment wrapText="1"/>
    </xf>
    <xf numFmtId="0" fontId="3" fillId="7" borderId="781" xfId="0" applyFont="1" applyFill="1" applyBorder="1" applyAlignment="1">
      <alignment wrapText="1"/>
    </xf>
    <xf numFmtId="0" fontId="26" fillId="14" borderId="783" xfId="0" applyFont="1" applyFill="1" applyBorder="1" applyAlignment="1">
      <alignment wrapText="1"/>
    </xf>
    <xf numFmtId="0" fontId="3" fillId="2" borderId="784" xfId="0" applyFont="1" applyFill="1" applyBorder="1" applyAlignment="1">
      <alignment vertical="center" wrapText="1"/>
    </xf>
    <xf numFmtId="0" fontId="3" fillId="2" borderId="786" xfId="0" applyFont="1" applyFill="1" applyBorder="1" applyAlignment="1">
      <alignment vertical="center" wrapText="1"/>
    </xf>
    <xf numFmtId="0" fontId="3" fillId="0" borderId="788" xfId="0" applyFont="1" applyBorder="1" applyAlignment="1">
      <alignment vertical="center" wrapText="1"/>
    </xf>
    <xf numFmtId="0" fontId="3" fillId="0" borderId="717" xfId="0" applyFont="1" applyBorder="1" applyAlignment="1">
      <alignment vertical="center" wrapText="1"/>
    </xf>
    <xf numFmtId="0" fontId="3" fillId="7" borderId="740" xfId="0" applyFont="1" applyFill="1" applyBorder="1" applyAlignment="1">
      <alignment horizontal="center" wrapText="1"/>
    </xf>
    <xf numFmtId="0" fontId="3" fillId="11" borderId="742" xfId="0" applyFont="1" applyFill="1" applyBorder="1" applyAlignment="1">
      <alignment horizontal="center" wrapText="1"/>
    </xf>
    <xf numFmtId="0" fontId="3" fillId="2" borderId="744" xfId="0" applyFont="1" applyFill="1" applyBorder="1" applyAlignment="1">
      <alignment vertical="center" wrapText="1"/>
    </xf>
    <xf numFmtId="0" fontId="3" fillId="7" borderId="749" xfId="0" applyFont="1" applyFill="1" applyBorder="1" applyAlignment="1">
      <alignment horizontal="center" wrapText="1"/>
    </xf>
    <xf numFmtId="0" fontId="3" fillId="11" borderId="751" xfId="0" applyFont="1" applyFill="1" applyBorder="1" applyAlignment="1">
      <alignment wrapText="1"/>
    </xf>
    <xf numFmtId="0" fontId="3" fillId="11" borderId="811" xfId="0" applyFont="1" applyFill="1" applyBorder="1" applyAlignment="1">
      <alignment wrapText="1"/>
    </xf>
    <xf numFmtId="0" fontId="3" fillId="12" borderId="755" xfId="0" applyFont="1" applyFill="1" applyBorder="1" applyAlignment="1">
      <alignment wrapText="1"/>
    </xf>
    <xf numFmtId="0" fontId="3" fillId="7" borderId="756" xfId="0" applyFont="1" applyFill="1" applyBorder="1" applyAlignment="1">
      <alignment horizontal="left"/>
    </xf>
    <xf numFmtId="0" fontId="21" fillId="13" borderId="757" xfId="0" applyFont="1" applyFill="1" applyBorder="1" applyAlignment="1">
      <alignment horizontal="left" vertical="center" wrapText="1"/>
    </xf>
    <xf numFmtId="0" fontId="3" fillId="2" borderId="759" xfId="0" applyFont="1" applyFill="1" applyBorder="1" applyAlignment="1">
      <alignment vertical="center" wrapText="1"/>
    </xf>
    <xf numFmtId="0" fontId="3" fillId="2" borderId="761" xfId="0" applyFont="1" applyFill="1" applyBorder="1" applyAlignment="1">
      <alignment vertical="center" wrapText="1"/>
    </xf>
    <xf numFmtId="0" fontId="3" fillId="0" borderId="763" xfId="0" applyFont="1" applyBorder="1" applyAlignment="1">
      <alignment wrapText="1"/>
    </xf>
    <xf numFmtId="0" fontId="3" fillId="2" borderId="767" xfId="0" applyFont="1" applyFill="1" applyBorder="1" applyAlignment="1">
      <alignment vertical="center" wrapText="1"/>
    </xf>
    <xf numFmtId="0" fontId="3" fillId="0" borderId="770" xfId="0" applyFont="1" applyBorder="1" applyAlignment="1">
      <alignment vertical="center" wrapText="1"/>
    </xf>
    <xf numFmtId="0" fontId="3" fillId="0" borderId="772" xfId="0" applyFont="1" applyBorder="1" applyAlignment="1">
      <alignment vertical="center" wrapText="1"/>
    </xf>
    <xf numFmtId="0" fontId="3" fillId="7" borderId="753" xfId="0" applyFont="1" applyFill="1" applyBorder="1" applyAlignment="1">
      <alignment horizontal="center" wrapText="1"/>
    </xf>
    <xf numFmtId="0" fontId="3" fillId="7" borderId="719" xfId="0" applyFont="1" applyFill="1" applyBorder="1" applyAlignment="1">
      <alignment horizontal="center" wrapText="1"/>
    </xf>
    <xf numFmtId="0" fontId="3" fillId="11" borderId="721" xfId="0" applyFont="1" applyFill="1" applyBorder="1" applyAlignment="1">
      <alignment wrapText="1"/>
    </xf>
    <xf numFmtId="0" fontId="3" fillId="7" borderId="723" xfId="0" applyFont="1" applyFill="1" applyBorder="1" applyAlignment="1">
      <alignment horizontal="center" wrapText="1"/>
    </xf>
    <xf numFmtId="0" fontId="3" fillId="11" borderId="725" xfId="0" applyFont="1" applyFill="1" applyBorder="1" applyAlignment="1">
      <alignment wrapText="1"/>
    </xf>
    <xf numFmtId="0" fontId="24" fillId="2" borderId="726" xfId="0" applyFont="1" applyFill="1" applyBorder="1" applyAlignment="1">
      <alignment vertical="center" wrapText="1"/>
    </xf>
    <xf numFmtId="0" fontId="3" fillId="0" borderId="728" xfId="0" applyFont="1" applyBorder="1" applyAlignment="1">
      <alignment vertical="center" wrapText="1"/>
    </xf>
    <xf numFmtId="0" fontId="3" fillId="7" borderId="730" xfId="0" applyFont="1" applyFill="1" applyBorder="1" applyAlignment="1">
      <alignment horizontal="center" vertical="center" wrapText="1"/>
    </xf>
    <xf numFmtId="0" fontId="3" fillId="11" borderId="732" xfId="0" applyFont="1" applyFill="1" applyBorder="1" applyAlignment="1">
      <alignment vertical="center" wrapText="1"/>
    </xf>
    <xf numFmtId="0" fontId="3" fillId="11" borderId="791" xfId="0" applyFont="1" applyFill="1" applyBorder="1" applyAlignment="1">
      <alignment wrapText="1"/>
    </xf>
    <xf numFmtId="0" fontId="3" fillId="2" borderId="792" xfId="0" applyFont="1" applyFill="1" applyBorder="1" applyAlignment="1">
      <alignment vertical="center" wrapText="1"/>
    </xf>
    <xf numFmtId="0" fontId="3" fillId="2" borderId="1" xfId="0" applyFont="1" applyFill="1" applyBorder="1" applyAlignment="1">
      <alignment vertical="top" wrapText="1"/>
    </xf>
    <xf numFmtId="0" fontId="3" fillId="2" borderId="794" xfId="0" applyFont="1" applyFill="1" applyBorder="1" applyAlignment="1">
      <alignment vertical="top" wrapText="1"/>
    </xf>
    <xf numFmtId="0" fontId="3" fillId="3" borderId="796" xfId="0" applyFont="1" applyFill="1" applyBorder="1" applyAlignment="1">
      <alignment horizontal="left" vertical="center" wrapText="1"/>
    </xf>
    <xf numFmtId="0" fontId="3" fillId="0" borderId="798" xfId="0" applyFont="1" applyBorder="1" applyAlignment="1">
      <alignment vertical="center" wrapText="1"/>
    </xf>
    <xf numFmtId="0" fontId="3" fillId="11" borderId="801" xfId="0" applyFont="1" applyFill="1" applyBorder="1" applyAlignment="1">
      <alignment wrapText="1"/>
    </xf>
    <xf numFmtId="0" fontId="3" fillId="2" borderId="802" xfId="0" applyFont="1" applyFill="1" applyBorder="1" applyAlignment="1">
      <alignment vertical="center" wrapText="1"/>
    </xf>
    <xf numFmtId="0" fontId="3" fillId="2" borderId="804" xfId="0" applyFont="1" applyFill="1" applyBorder="1" applyAlignment="1">
      <alignment vertical="center" wrapText="1"/>
    </xf>
    <xf numFmtId="0" fontId="3" fillId="7" borderId="809" xfId="0" applyFont="1" applyFill="1" applyBorder="1" applyAlignment="1">
      <alignment horizontal="center" wrapText="1"/>
    </xf>
    <xf numFmtId="0" fontId="3" fillId="0" borderId="863" xfId="0" applyFont="1" applyBorder="1" applyAlignment="1">
      <alignment horizontal="center" wrapText="1"/>
    </xf>
    <xf numFmtId="0" fontId="3" fillId="0" borderId="807" xfId="0" applyFont="1" applyBorder="1" applyAlignment="1">
      <alignment vertical="center" wrapText="1"/>
    </xf>
    <xf numFmtId="0" fontId="21" fillId="0" borderId="692" xfId="0" applyFont="1" applyBorder="1" applyAlignment="1">
      <alignment horizontal="center" vertical="top"/>
    </xf>
    <xf numFmtId="0" fontId="21" fillId="0" borderId="694" xfId="0" applyFont="1" applyBorder="1" applyAlignment="1">
      <alignment horizontal="center" vertical="top"/>
    </xf>
    <xf numFmtId="0" fontId="21" fillId="2" borderId="768" xfId="0" applyFont="1" applyFill="1" applyBorder="1" applyAlignment="1">
      <alignment horizontal="center" vertical="top"/>
    </xf>
    <xf numFmtId="0" fontId="21" fillId="2" borderId="769" xfId="0" applyFont="1" applyFill="1" applyBorder="1" applyAlignment="1">
      <alignment horizontal="center" vertical="top"/>
    </xf>
    <xf numFmtId="0" fontId="21" fillId="2" borderId="771" xfId="0" applyFont="1" applyFill="1" applyBorder="1" applyAlignment="1">
      <alignment horizontal="center" vertical="top"/>
    </xf>
    <xf numFmtId="0" fontId="21" fillId="2" borderId="773" xfId="0" applyFont="1" applyFill="1" applyBorder="1" applyAlignment="1">
      <alignment horizontal="center" vertical="top"/>
    </xf>
    <xf numFmtId="0" fontId="21" fillId="2" borderId="774" xfId="0" applyFont="1" applyFill="1" applyBorder="1" applyAlignment="1">
      <alignment horizontal="center" vertical="top"/>
    </xf>
    <xf numFmtId="0" fontId="21" fillId="2" borderId="793" xfId="0" applyFont="1" applyFill="1" applyBorder="1" applyAlignment="1">
      <alignment horizontal="center" vertical="top"/>
    </xf>
    <xf numFmtId="0" fontId="21" fillId="2" borderId="795" xfId="0" applyFont="1" applyFill="1" applyBorder="1" applyAlignment="1">
      <alignment horizontal="center" vertical="top"/>
    </xf>
    <xf numFmtId="0" fontId="21" fillId="2" borderId="797" xfId="0" applyFont="1" applyFill="1" applyBorder="1" applyAlignment="1">
      <alignment horizontal="center" vertical="top"/>
    </xf>
    <xf numFmtId="0" fontId="21" fillId="2" borderId="799" xfId="0" applyFont="1" applyFill="1" applyBorder="1" applyAlignment="1">
      <alignment horizontal="center" vertical="top"/>
    </xf>
    <xf numFmtId="0" fontId="21" fillId="2" borderId="800" xfId="0" applyFont="1" applyFill="1" applyBorder="1" applyAlignment="1">
      <alignment horizontal="center" vertical="top"/>
    </xf>
    <xf numFmtId="0" fontId="21" fillId="2" borderId="760" xfId="0" applyFont="1" applyFill="1" applyBorder="1" applyAlignment="1">
      <alignment horizontal="center" vertical="top"/>
    </xf>
    <xf numFmtId="0" fontId="21" fillId="2" borderId="762" xfId="0" applyFont="1" applyFill="1" applyBorder="1" applyAlignment="1">
      <alignment horizontal="center" vertical="top"/>
    </xf>
    <xf numFmtId="0" fontId="21" fillId="2" borderId="764" xfId="0" applyFont="1" applyFill="1" applyBorder="1" applyAlignment="1">
      <alignment horizontal="center" vertical="top"/>
    </xf>
    <xf numFmtId="0" fontId="21" fillId="2" borderId="765" xfId="0" applyFont="1" applyFill="1" applyBorder="1" applyAlignment="1">
      <alignment horizontal="center" vertical="top"/>
    </xf>
    <xf numFmtId="0" fontId="21" fillId="2" borderId="766" xfId="0" applyFont="1" applyFill="1" applyBorder="1" applyAlignment="1">
      <alignment horizontal="center" vertical="top"/>
    </xf>
    <xf numFmtId="0" fontId="21" fillId="7" borderId="476" xfId="0" applyFont="1" applyFill="1" applyBorder="1" applyAlignment="1">
      <alignment horizontal="center" wrapText="1"/>
    </xf>
    <xf numFmtId="0" fontId="21" fillId="7" borderId="895" xfId="0" applyFont="1" applyFill="1" applyBorder="1" applyAlignment="1">
      <alignment horizontal="center" wrapText="1"/>
    </xf>
    <xf numFmtId="0" fontId="21" fillId="11" borderId="475" xfId="0" applyFont="1" applyFill="1" applyBorder="1" applyAlignment="1">
      <alignment wrapText="1"/>
    </xf>
    <xf numFmtId="0" fontId="21" fillId="11" borderId="894" xfId="0" applyFont="1" applyFill="1" applyBorder="1" applyAlignment="1">
      <alignment wrapText="1"/>
    </xf>
    <xf numFmtId="0" fontId="21" fillId="16" borderId="474" xfId="0" applyFont="1" applyFill="1" applyBorder="1" applyAlignment="1">
      <alignment wrapText="1"/>
    </xf>
    <xf numFmtId="0" fontId="21" fillId="16" borderId="893" xfId="0" applyFont="1" applyFill="1" applyBorder="1" applyAlignment="1">
      <alignment wrapText="1"/>
    </xf>
    <xf numFmtId="0" fontId="29" fillId="15" borderId="892" xfId="0" applyFont="1" applyFill="1" applyBorder="1" applyAlignment="1">
      <alignment horizontal="center" vertical="center"/>
    </xf>
    <xf numFmtId="0" fontId="3" fillId="11" borderId="891" xfId="0" applyFont="1" applyFill="1" applyBorder="1" applyAlignment="1">
      <alignment wrapText="1"/>
    </xf>
    <xf numFmtId="0" fontId="3" fillId="7" borderId="889" xfId="0" applyFont="1" applyFill="1" applyBorder="1" applyAlignment="1">
      <alignment wrapText="1"/>
    </xf>
    <xf numFmtId="0" fontId="3" fillId="11" borderId="888" xfId="0" applyFont="1" applyFill="1" applyBorder="1" applyAlignment="1">
      <alignment wrapText="1"/>
    </xf>
    <xf numFmtId="0" fontId="21" fillId="13" borderId="887" xfId="0" applyFont="1" applyFill="1" applyBorder="1" applyAlignment="1">
      <alignment vertical="center" wrapText="1"/>
    </xf>
    <xf numFmtId="0" fontId="3" fillId="13" borderId="886" xfId="0" applyFont="1" applyFill="1" applyBorder="1" applyAlignment="1">
      <alignment wrapText="1"/>
    </xf>
    <xf numFmtId="0" fontId="3" fillId="11" borderId="885" xfId="0" applyFont="1" applyFill="1" applyBorder="1" applyAlignment="1">
      <alignment wrapText="1"/>
    </xf>
    <xf numFmtId="0" fontId="3" fillId="7" borderId="883" xfId="0" applyFont="1" applyFill="1" applyBorder="1" applyAlignment="1">
      <alignment horizontal="center" wrapText="1"/>
    </xf>
    <xf numFmtId="0" fontId="3" fillId="2" borderId="878" xfId="0" applyFont="1" applyFill="1" applyBorder="1" applyAlignment="1">
      <alignment vertical="center" wrapText="1"/>
    </xf>
    <xf numFmtId="0" fontId="3" fillId="2" borderId="876" xfId="0" applyFont="1" applyFill="1" applyBorder="1" applyAlignment="1">
      <alignment vertical="center" wrapText="1"/>
    </xf>
    <xf numFmtId="0" fontId="3" fillId="13" borderId="812" xfId="0" applyFont="1" applyFill="1" applyBorder="1" applyAlignment="1">
      <alignment wrapText="1"/>
    </xf>
    <xf numFmtId="0" fontId="21" fillId="13" borderId="814" xfId="0" applyFont="1" applyFill="1" applyBorder="1" applyAlignment="1">
      <alignment vertical="center" wrapText="1"/>
    </xf>
    <xf numFmtId="0" fontId="3" fillId="7" borderId="816" xfId="0" applyFont="1" applyFill="1" applyBorder="1" applyAlignment="1">
      <alignment wrapText="1"/>
    </xf>
    <xf numFmtId="0" fontId="3" fillId="2" borderId="858" xfId="0" applyFont="1" applyFill="1" applyBorder="1" applyAlignment="1">
      <alignment vertical="center" wrapText="1"/>
    </xf>
    <xf numFmtId="0" fontId="3" fillId="11" borderId="818" xfId="0" applyFont="1" applyFill="1" applyBorder="1" applyAlignment="1">
      <alignment wrapText="1"/>
    </xf>
    <xf numFmtId="0" fontId="3" fillId="11" borderId="865" xfId="0" applyFont="1" applyFill="1" applyBorder="1" applyAlignment="1">
      <alignment wrapText="1"/>
    </xf>
    <xf numFmtId="0" fontId="3" fillId="2" borderId="821" xfId="0" applyFont="1" applyFill="1" applyBorder="1" applyAlignment="1">
      <alignment vertical="center" wrapText="1"/>
    </xf>
    <xf numFmtId="16" fontId="21" fillId="2" borderId="697" xfId="0" applyNumberFormat="1" applyFont="1" applyFill="1" applyBorder="1" applyAlignment="1">
      <alignment horizontal="center" vertical="top"/>
    </xf>
    <xf numFmtId="16" fontId="21" fillId="2" borderId="698" xfId="0" applyNumberFormat="1" applyFont="1" applyFill="1" applyBorder="1" applyAlignment="1">
      <alignment horizontal="center" vertical="top"/>
    </xf>
    <xf numFmtId="16" fontId="21" fillId="2" borderId="699" xfId="0" applyNumberFormat="1" applyFont="1" applyFill="1" applyBorder="1" applyAlignment="1">
      <alignment horizontal="center" vertical="top"/>
    </xf>
    <xf numFmtId="16" fontId="21" fillId="2" borderId="700" xfId="0" applyNumberFormat="1" applyFont="1" applyFill="1" applyBorder="1" applyAlignment="1">
      <alignment horizontal="center" vertical="top"/>
    </xf>
    <xf numFmtId="16" fontId="21" fillId="2" borderId="701" xfId="0" applyNumberFormat="1" applyFont="1" applyFill="1" applyBorder="1" applyAlignment="1">
      <alignment horizontal="center" vertical="top"/>
    </xf>
    <xf numFmtId="16" fontId="21" fillId="2" borderId="703" xfId="0" applyNumberFormat="1" applyFont="1" applyFill="1" applyBorder="1" applyAlignment="1">
      <alignment horizontal="center" vertical="top"/>
    </xf>
    <xf numFmtId="16" fontId="21" fillId="2" borderId="704" xfId="0" applyNumberFormat="1" applyFont="1" applyFill="1" applyBorder="1" applyAlignment="1">
      <alignment horizontal="center" vertical="top"/>
    </xf>
    <xf numFmtId="16" fontId="21" fillId="2" borderId="705" xfId="0" applyNumberFormat="1" applyFont="1" applyFill="1" applyBorder="1" applyAlignment="1">
      <alignment horizontal="center" vertical="top"/>
    </xf>
    <xf numFmtId="16" fontId="21" fillId="2" borderId="707" xfId="0" applyNumberFormat="1" applyFont="1" applyFill="1" applyBorder="1" applyAlignment="1">
      <alignment horizontal="center" vertical="top"/>
    </xf>
    <xf numFmtId="16" fontId="21" fillId="2" borderId="709" xfId="0" applyNumberFormat="1" applyFont="1" applyFill="1" applyBorder="1" applyAlignment="1">
      <alignment horizontal="center" vertical="top"/>
    </xf>
    <xf numFmtId="16" fontId="21" fillId="2" borderId="711" xfId="0" applyNumberFormat="1" applyFont="1" applyFill="1" applyBorder="1" applyAlignment="1">
      <alignment horizontal="center" vertical="top"/>
    </xf>
    <xf numFmtId="16" fontId="21" fillId="2" borderId="713" xfId="0" applyNumberFormat="1" applyFont="1" applyFill="1" applyBorder="1" applyAlignment="1">
      <alignment horizontal="center" vertical="top"/>
    </xf>
    <xf numFmtId="16" fontId="21" fillId="2" borderId="714" xfId="0" applyNumberFormat="1" applyFont="1" applyFill="1" applyBorder="1" applyAlignment="1">
      <alignment horizontal="center" vertical="top"/>
    </xf>
    <xf numFmtId="16" fontId="21" fillId="2" borderId="715" xfId="0" applyNumberFormat="1" applyFont="1" applyFill="1" applyBorder="1" applyAlignment="1">
      <alignment horizontal="center" vertical="top"/>
    </xf>
    <xf numFmtId="16" fontId="21" fillId="2" borderId="716" xfId="0" applyNumberFormat="1" applyFont="1" applyFill="1" applyBorder="1" applyAlignment="1">
      <alignment horizontal="center" vertical="top"/>
    </xf>
    <xf numFmtId="16" fontId="21" fillId="2" borderId="718" xfId="0" applyNumberFormat="1" applyFont="1" applyFill="1" applyBorder="1" applyAlignment="1">
      <alignment horizontal="center" vertical="top"/>
    </xf>
    <xf numFmtId="16" fontId="21" fillId="2" borderId="720" xfId="0" applyNumberFormat="1" applyFont="1" applyFill="1" applyBorder="1" applyAlignment="1">
      <alignment horizontal="center" vertical="top"/>
    </xf>
    <xf numFmtId="16" fontId="21" fillId="2" borderId="722" xfId="0" applyNumberFormat="1" applyFont="1" applyFill="1" applyBorder="1" applyAlignment="1">
      <alignment horizontal="center" vertical="top"/>
    </xf>
    <xf numFmtId="16" fontId="21" fillId="2" borderId="724" xfId="0" applyNumberFormat="1" applyFont="1" applyFill="1" applyBorder="1" applyAlignment="1">
      <alignment horizontal="center" vertical="top"/>
    </xf>
    <xf numFmtId="0" fontId="21" fillId="2" borderId="877" xfId="0" applyFont="1" applyFill="1" applyBorder="1" applyAlignment="1">
      <alignment horizontal="center" vertical="top"/>
    </xf>
    <xf numFmtId="0" fontId="21" fillId="2" borderId="879" xfId="0" applyFont="1" applyFill="1" applyBorder="1" applyAlignment="1">
      <alignment horizontal="center" vertical="top"/>
    </xf>
    <xf numFmtId="0" fontId="21" fillId="2" borderId="880" xfId="0" applyFont="1" applyFill="1" applyBorder="1" applyAlignment="1">
      <alignment horizontal="center" vertical="top"/>
    </xf>
    <xf numFmtId="0" fontId="21" fillId="2" borderId="882" xfId="0" applyFont="1" applyFill="1" applyBorder="1" applyAlignment="1">
      <alignment horizontal="center" vertical="top"/>
    </xf>
    <xf numFmtId="0" fontId="21" fillId="2" borderId="884" xfId="0" applyFont="1" applyFill="1" applyBorder="1" applyAlignment="1">
      <alignment horizontal="center" vertical="top"/>
    </xf>
    <xf numFmtId="0" fontId="21" fillId="15" borderId="472" xfId="0" applyFont="1" applyFill="1" applyBorder="1" applyAlignment="1">
      <alignment horizontal="center" vertical="center" wrapText="1"/>
    </xf>
    <xf numFmtId="0" fontId="21" fillId="15" borderId="0" xfId="0" applyFont="1" applyFill="1" applyAlignment="1">
      <alignment horizontal="center" vertical="center" wrapText="1"/>
    </xf>
    <xf numFmtId="0" fontId="3" fillId="7" borderId="826" xfId="0" applyFont="1" applyFill="1" applyBorder="1" applyAlignment="1">
      <alignment horizontal="center" wrapText="1"/>
    </xf>
    <xf numFmtId="0" fontId="3" fillId="11" borderId="828" xfId="0" applyFont="1" applyFill="1" applyBorder="1" applyAlignment="1">
      <alignment wrapText="1"/>
    </xf>
    <xf numFmtId="0" fontId="3" fillId="0" borderId="881" xfId="0" applyFont="1" applyBorder="1" applyAlignment="1">
      <alignment vertical="center" wrapText="1"/>
    </xf>
    <xf numFmtId="0" fontId="3" fillId="0" borderId="871" xfId="0" applyFont="1" applyBorder="1" applyAlignment="1">
      <alignment vertical="center" wrapText="1"/>
    </xf>
    <xf numFmtId="0" fontId="3" fillId="0" borderId="861" xfId="0" applyFont="1" applyBorder="1" applyAlignment="1">
      <alignment wrapText="1"/>
    </xf>
    <xf numFmtId="0" fontId="3" fillId="0" borderId="844" xfId="0" applyFont="1" applyBorder="1" applyAlignment="1">
      <alignment vertical="center" wrapText="1"/>
    </xf>
    <xf numFmtId="0" fontId="3" fillId="0" borderId="834" xfId="0" applyFont="1" applyBorder="1" applyAlignment="1">
      <alignment vertical="center" wrapText="1"/>
    </xf>
    <xf numFmtId="0" fontId="3" fillId="0" borderId="824" xfId="0" applyFont="1" applyBorder="1" applyAlignment="1">
      <alignment vertical="center" wrapText="1"/>
    </xf>
    <xf numFmtId="0" fontId="3" fillId="2" borderId="829" xfId="0" applyFont="1" applyFill="1" applyBorder="1" applyAlignment="1">
      <alignment vertical="top" wrapText="1"/>
    </xf>
    <xf numFmtId="0" fontId="3" fillId="2" borderId="831" xfId="0" applyFont="1" applyFill="1" applyBorder="1" applyAlignment="1">
      <alignment vertical="top" wrapText="1"/>
    </xf>
    <xf numFmtId="0" fontId="3" fillId="0" borderId="836" xfId="0" applyFont="1" applyBorder="1" applyAlignment="1">
      <alignment horizontal="center" wrapText="1"/>
    </xf>
    <xf numFmtId="0" fontId="3" fillId="11" borderId="838" xfId="0" applyFont="1" applyFill="1" applyBorder="1" applyAlignment="1">
      <alignment wrapText="1"/>
    </xf>
    <xf numFmtId="0" fontId="3" fillId="2" borderId="839" xfId="0" applyFont="1" applyFill="1" applyBorder="1" applyAlignment="1">
      <alignment vertical="center" wrapText="1"/>
    </xf>
    <xf numFmtId="0" fontId="3" fillId="2" borderId="841" xfId="0" applyFont="1" applyFill="1" applyBorder="1" applyAlignment="1">
      <alignment vertical="center" wrapText="1"/>
    </xf>
    <xf numFmtId="0" fontId="3" fillId="7" borderId="846" xfId="0" applyFont="1" applyFill="1" applyBorder="1" applyAlignment="1">
      <alignment horizontal="center" wrapText="1"/>
    </xf>
    <xf numFmtId="0" fontId="3" fillId="11" borderId="848" xfId="0" applyFont="1" applyFill="1" applyBorder="1" applyAlignment="1">
      <alignment wrapText="1"/>
    </xf>
    <xf numFmtId="0" fontId="3" fillId="13" borderId="849" xfId="0" applyFont="1" applyFill="1" applyBorder="1" applyAlignment="1">
      <alignment wrapText="1"/>
    </xf>
    <xf numFmtId="0" fontId="21" fillId="13" borderId="851" xfId="0" applyFont="1" applyFill="1" applyBorder="1" applyAlignment="1">
      <alignment vertical="center" wrapText="1"/>
    </xf>
    <xf numFmtId="0" fontId="3" fillId="11" borderId="875" xfId="0" applyFont="1" applyFill="1" applyBorder="1" applyAlignment="1">
      <alignment wrapText="1"/>
    </xf>
  </cellXfs>
  <cellStyles count="20">
    <cellStyle name="Excel Built-in Normal" xfId="13" xr:uid="{DB4C2CA5-50F9-4272-AB9F-2421A7D7F8E6}"/>
    <cellStyle name="Обычный" xfId="0" builtinId="0"/>
    <cellStyle name="Обычный 10" xfId="15" xr:uid="{9CE1FE1B-9DEB-483C-9CE1-0719C76023B3}"/>
    <cellStyle name="Обычный 11" xfId="16" xr:uid="{FE7A21BF-92E1-4BC6-B103-8F3893C583BB}"/>
    <cellStyle name="Обычный 12" xfId="17" xr:uid="{7427907A-4401-4E95-AAF9-A53913E38EDA}"/>
    <cellStyle name="Обычный 13" xfId="3" xr:uid="{BC479E66-9160-446A-9281-82C18FA53AE2}"/>
    <cellStyle name="Обычный 13 2" xfId="19" xr:uid="{41CCBAC0-E185-4B38-AD79-6EA937B76BD0}"/>
    <cellStyle name="Обычный 14" xfId="4" xr:uid="{835D2AE2-FF8E-464E-ADA8-C7CD3D94B449}"/>
    <cellStyle name="Обычный 15" xfId="18" xr:uid="{419D2CFC-C666-41D3-B459-E8F6CF6305EA}"/>
    <cellStyle name="Обычный 2" xfId="5" xr:uid="{D98F2A4C-96CD-4965-B2A2-78E117DCC41E}"/>
    <cellStyle name="Обычный 3" xfId="6" xr:uid="{A75A7D2C-0C02-476A-971B-AE6C4E799D1E}"/>
    <cellStyle name="Обычный 4" xfId="7" xr:uid="{EA988AB9-3EAB-40F2-8386-AD121A54CB1D}"/>
    <cellStyle name="Обычный 5" xfId="8" xr:uid="{66A5FB48-3B4A-428E-A2BA-6D9E16AD43A2}"/>
    <cellStyle name="Обычный 6" xfId="9" xr:uid="{AE0461E3-F081-480E-8A2B-DA1E0BD9A489}"/>
    <cellStyle name="Обычный 7" xfId="11" xr:uid="{CA280CE5-8A41-46C6-99A6-7A64968A4A04}"/>
    <cellStyle name="Обычный 7 2" xfId="2" xr:uid="{BBDCEA63-913C-4AE6-995F-1A5A8141125D}"/>
    <cellStyle name="Обычный 8" xfId="12" xr:uid="{80DAA9EB-A822-47E6-B226-8763FA8930AF}"/>
    <cellStyle name="Обычный 8 2" xfId="1" xr:uid="{B8FDD374-864D-4108-8F4D-FFA5429A3F7B}"/>
    <cellStyle name="Обычный 9" xfId="14" xr:uid="{B92A9519-323B-49B0-A21E-7A442F654E66}"/>
    <cellStyle name="Финансовый 2" xfId="10" xr:uid="{657D772B-AFED-4A2B-8870-56017756A73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
  <sheetViews>
    <sheetView workbookViewId="0">
      <pane xSplit="3" ySplit="1" topLeftCell="P11" activePane="bottomRight" state="frozen"/>
      <selection pane="topRight"/>
      <selection pane="bottomLeft"/>
      <selection pane="bottomRight" activeCell="Z1" sqref="Z1"/>
    </sheetView>
  </sheetViews>
  <sheetFormatPr defaultColWidth="9.109375" defaultRowHeight="15.6" x14ac:dyDescent="0.3"/>
  <cols>
    <col min="1" max="1" width="12.6640625" style="1" customWidth="1"/>
    <col min="2" max="2" width="7.88671875" style="2" customWidth="1"/>
    <col min="3" max="3" width="56.44140625" style="3" customWidth="1"/>
    <col min="4" max="4" width="10.109375" customWidth="1"/>
    <col min="5" max="5" width="9.109375" customWidth="1"/>
    <col min="6" max="7" width="9.88671875" customWidth="1"/>
    <col min="8" max="9" width="9.109375" customWidth="1"/>
    <col min="10" max="10" width="9.88671875" customWidth="1"/>
    <col min="11" max="13" width="9.109375" customWidth="1"/>
    <col min="14" max="22" width="9.88671875" customWidth="1"/>
    <col min="23" max="23" width="15" customWidth="1"/>
    <col min="24" max="24" width="9.6640625" bestFit="1" customWidth="1"/>
    <col min="32" max="33" width="9.109375" customWidth="1"/>
  </cols>
  <sheetData>
    <row r="1" spans="1:26" ht="81" customHeight="1" x14ac:dyDescent="0.3">
      <c r="A1" s="4" t="s">
        <v>0</v>
      </c>
      <c r="B1" s="5" t="s">
        <v>1</v>
      </c>
      <c r="C1" s="6" t="s">
        <v>2</v>
      </c>
      <c r="D1" s="7" t="s">
        <v>3</v>
      </c>
      <c r="E1" s="8" t="s">
        <v>4</v>
      </c>
      <c r="F1" s="8" t="s">
        <v>5</v>
      </c>
      <c r="G1" s="8" t="s">
        <v>6</v>
      </c>
      <c r="H1" s="7" t="s">
        <v>7</v>
      </c>
      <c r="I1" s="8" t="s">
        <v>8</v>
      </c>
      <c r="J1" s="8" t="s">
        <v>9</v>
      </c>
      <c r="K1" s="7" t="s">
        <v>10</v>
      </c>
      <c r="L1" s="9" t="s">
        <v>11</v>
      </c>
      <c r="M1" s="9" t="s">
        <v>12</v>
      </c>
      <c r="N1" s="9" t="s">
        <v>13</v>
      </c>
      <c r="O1" s="7" t="s">
        <v>14</v>
      </c>
      <c r="P1" s="9" t="s">
        <v>15</v>
      </c>
      <c r="Q1" s="9" t="s">
        <v>16</v>
      </c>
      <c r="R1" s="9" t="s">
        <v>17</v>
      </c>
      <c r="S1" s="7" t="s">
        <v>18</v>
      </c>
      <c r="T1" s="9" t="s">
        <v>19</v>
      </c>
      <c r="U1" s="9" t="s">
        <v>20</v>
      </c>
      <c r="V1" s="9" t="s">
        <v>21</v>
      </c>
      <c r="W1" s="10" t="s">
        <v>22</v>
      </c>
    </row>
    <row r="2" spans="1:26" ht="81" customHeight="1" x14ac:dyDescent="0.3">
      <c r="A2" s="11">
        <v>1</v>
      </c>
      <c r="B2" s="12">
        <v>8</v>
      </c>
      <c r="C2" s="13" t="s">
        <v>618</v>
      </c>
      <c r="D2" s="14">
        <v>94.6</v>
      </c>
      <c r="E2" s="15">
        <v>86</v>
      </c>
      <c r="F2" s="16">
        <v>100</v>
      </c>
      <c r="G2" s="16">
        <v>97</v>
      </c>
      <c r="H2" s="17">
        <v>98.5</v>
      </c>
      <c r="I2" s="16">
        <v>100</v>
      </c>
      <c r="J2" s="16">
        <v>97</v>
      </c>
      <c r="K2" s="17">
        <v>88</v>
      </c>
      <c r="L2" s="16">
        <v>60</v>
      </c>
      <c r="M2" s="16">
        <v>100</v>
      </c>
      <c r="N2" s="18">
        <v>100</v>
      </c>
      <c r="O2" s="17">
        <v>98.4</v>
      </c>
      <c r="P2" s="18">
        <v>98</v>
      </c>
      <c r="Q2" s="18">
        <v>98</v>
      </c>
      <c r="R2" s="18">
        <v>100</v>
      </c>
      <c r="S2" s="17">
        <v>96.9</v>
      </c>
      <c r="T2" s="18">
        <v>98</v>
      </c>
      <c r="U2" s="18">
        <v>100</v>
      </c>
      <c r="V2" s="18">
        <v>95</v>
      </c>
      <c r="W2" s="19">
        <v>95.28</v>
      </c>
      <c r="Y2" s="20"/>
      <c r="Z2" s="20"/>
    </row>
    <row r="3" spans="1:26" ht="46.2" customHeight="1" x14ac:dyDescent="0.3">
      <c r="A3" s="11">
        <v>2</v>
      </c>
      <c r="B3" s="12">
        <v>16</v>
      </c>
      <c r="C3" s="13" t="s">
        <v>626</v>
      </c>
      <c r="D3" s="14">
        <v>99.7</v>
      </c>
      <c r="E3" s="15">
        <v>99</v>
      </c>
      <c r="F3" s="16">
        <v>100</v>
      </c>
      <c r="G3" s="16">
        <v>100</v>
      </c>
      <c r="H3" s="17">
        <v>98</v>
      </c>
      <c r="I3" s="16">
        <v>100</v>
      </c>
      <c r="J3" s="16">
        <v>96</v>
      </c>
      <c r="K3" s="17">
        <v>72.8</v>
      </c>
      <c r="L3" s="16">
        <v>40</v>
      </c>
      <c r="M3" s="16">
        <v>80</v>
      </c>
      <c r="N3" s="18">
        <v>96</v>
      </c>
      <c r="O3" s="17">
        <v>100</v>
      </c>
      <c r="P3" s="18">
        <v>100</v>
      </c>
      <c r="Q3" s="18">
        <v>100</v>
      </c>
      <c r="R3" s="18">
        <v>100</v>
      </c>
      <c r="S3" s="17">
        <v>99.7</v>
      </c>
      <c r="T3" s="18">
        <v>99</v>
      </c>
      <c r="U3" s="18">
        <v>100</v>
      </c>
      <c r="V3" s="18">
        <v>100</v>
      </c>
      <c r="W3" s="19">
        <v>94.039999999999992</v>
      </c>
    </row>
    <row r="4" spans="1:26" ht="81" customHeight="1" x14ac:dyDescent="0.3">
      <c r="A4" s="11">
        <v>3</v>
      </c>
      <c r="B4" s="12">
        <v>11</v>
      </c>
      <c r="C4" s="13" t="s">
        <v>621</v>
      </c>
      <c r="D4" s="14">
        <v>97.800000000000011</v>
      </c>
      <c r="E4" s="15">
        <v>94</v>
      </c>
      <c r="F4" s="16">
        <v>100</v>
      </c>
      <c r="G4" s="16">
        <v>99</v>
      </c>
      <c r="H4" s="17">
        <v>99</v>
      </c>
      <c r="I4" s="16">
        <v>100</v>
      </c>
      <c r="J4" s="16">
        <v>98</v>
      </c>
      <c r="K4" s="17">
        <v>68</v>
      </c>
      <c r="L4" s="16">
        <v>20</v>
      </c>
      <c r="M4" s="16">
        <v>80</v>
      </c>
      <c r="N4" s="18">
        <v>100</v>
      </c>
      <c r="O4" s="17">
        <v>100</v>
      </c>
      <c r="P4" s="18">
        <v>100</v>
      </c>
      <c r="Q4" s="18">
        <v>100</v>
      </c>
      <c r="R4" s="18">
        <v>100</v>
      </c>
      <c r="S4" s="17">
        <v>99.6</v>
      </c>
      <c r="T4" s="18">
        <v>100</v>
      </c>
      <c r="U4" s="18">
        <v>98</v>
      </c>
      <c r="V4" s="18">
        <v>100</v>
      </c>
      <c r="W4" s="19">
        <v>92.88</v>
      </c>
    </row>
    <row r="5" spans="1:26" ht="33" customHeight="1" x14ac:dyDescent="0.3">
      <c r="A5" s="11">
        <v>4</v>
      </c>
      <c r="B5" s="12">
        <v>10</v>
      </c>
      <c r="C5" s="13" t="s">
        <v>620</v>
      </c>
      <c r="D5" s="14">
        <v>98.1</v>
      </c>
      <c r="E5" s="15">
        <v>95</v>
      </c>
      <c r="F5" s="16">
        <v>100</v>
      </c>
      <c r="G5" s="16">
        <v>99</v>
      </c>
      <c r="H5" s="17">
        <v>97.5</v>
      </c>
      <c r="I5" s="16">
        <v>100</v>
      </c>
      <c r="J5" s="16">
        <v>95</v>
      </c>
      <c r="K5" s="17">
        <v>66</v>
      </c>
      <c r="L5" s="16">
        <v>40</v>
      </c>
      <c r="M5" s="16">
        <v>60</v>
      </c>
      <c r="N5" s="18">
        <v>100</v>
      </c>
      <c r="O5" s="17">
        <v>97.200000000000017</v>
      </c>
      <c r="P5" s="18">
        <v>97</v>
      </c>
      <c r="Q5" s="18">
        <v>97</v>
      </c>
      <c r="R5" s="18">
        <v>98</v>
      </c>
      <c r="S5" s="17">
        <v>100</v>
      </c>
      <c r="T5" s="18">
        <v>100</v>
      </c>
      <c r="U5" s="18">
        <v>100</v>
      </c>
      <c r="V5" s="18">
        <v>100</v>
      </c>
      <c r="W5" s="19">
        <v>91.760000000000019</v>
      </c>
    </row>
    <row r="6" spans="1:26" ht="43.2" customHeight="1" x14ac:dyDescent="0.3">
      <c r="A6" s="11">
        <v>5</v>
      </c>
      <c r="B6" s="12">
        <v>18</v>
      </c>
      <c r="C6" s="13" t="s">
        <v>628</v>
      </c>
      <c r="D6" s="14">
        <v>83.9</v>
      </c>
      <c r="E6" s="15">
        <v>89</v>
      </c>
      <c r="F6" s="16">
        <v>60</v>
      </c>
      <c r="G6" s="16">
        <v>98</v>
      </c>
      <c r="H6" s="17">
        <v>97.5</v>
      </c>
      <c r="I6" s="16">
        <v>100</v>
      </c>
      <c r="J6" s="16">
        <v>95</v>
      </c>
      <c r="K6" s="17">
        <v>77</v>
      </c>
      <c r="L6" s="16">
        <v>50</v>
      </c>
      <c r="M6" s="16">
        <v>80</v>
      </c>
      <c r="N6" s="18">
        <v>100</v>
      </c>
      <c r="O6" s="17">
        <v>99.2</v>
      </c>
      <c r="P6" s="18">
        <v>99</v>
      </c>
      <c r="Q6" s="18">
        <v>99</v>
      </c>
      <c r="R6" s="18">
        <v>100</v>
      </c>
      <c r="S6" s="17">
        <v>99.7</v>
      </c>
      <c r="T6" s="18">
        <v>99</v>
      </c>
      <c r="U6" s="18">
        <v>100</v>
      </c>
      <c r="V6" s="18">
        <v>100</v>
      </c>
      <c r="W6" s="19">
        <v>91.46</v>
      </c>
    </row>
    <row r="7" spans="1:26" ht="60.6" customHeight="1" x14ac:dyDescent="0.3">
      <c r="A7" s="11">
        <v>6</v>
      </c>
      <c r="B7" s="12">
        <v>20</v>
      </c>
      <c r="C7" s="13" t="s">
        <v>630</v>
      </c>
      <c r="D7" s="14">
        <v>93.2</v>
      </c>
      <c r="E7" s="15">
        <v>90</v>
      </c>
      <c r="F7" s="16">
        <v>90</v>
      </c>
      <c r="G7" s="16">
        <v>98</v>
      </c>
      <c r="H7" s="17">
        <v>96.5</v>
      </c>
      <c r="I7" s="16">
        <v>100</v>
      </c>
      <c r="J7" s="16">
        <v>93</v>
      </c>
      <c r="K7" s="17">
        <v>68</v>
      </c>
      <c r="L7" s="16">
        <v>20</v>
      </c>
      <c r="M7" s="16">
        <v>80</v>
      </c>
      <c r="N7" s="18">
        <v>100</v>
      </c>
      <c r="O7" s="17">
        <v>99</v>
      </c>
      <c r="P7" s="18">
        <v>99</v>
      </c>
      <c r="Q7" s="18">
        <v>99</v>
      </c>
      <c r="R7" s="18">
        <v>99</v>
      </c>
      <c r="S7" s="17">
        <v>98.6</v>
      </c>
      <c r="T7" s="18">
        <v>99</v>
      </c>
      <c r="U7" s="18">
        <v>97</v>
      </c>
      <c r="V7" s="18">
        <v>99</v>
      </c>
      <c r="W7" s="19">
        <v>91.059999999999988</v>
      </c>
    </row>
    <row r="8" spans="1:26" ht="38.4" customHeight="1" x14ac:dyDescent="0.3">
      <c r="A8" s="11">
        <v>7</v>
      </c>
      <c r="B8" s="12">
        <v>6</v>
      </c>
      <c r="C8" s="13" t="s">
        <v>616</v>
      </c>
      <c r="D8" s="14">
        <v>97.7</v>
      </c>
      <c r="E8" s="15">
        <v>95</v>
      </c>
      <c r="F8" s="16">
        <v>100</v>
      </c>
      <c r="G8" s="16">
        <v>98</v>
      </c>
      <c r="H8" s="17">
        <v>99</v>
      </c>
      <c r="I8" s="16">
        <v>100</v>
      </c>
      <c r="J8" s="16">
        <v>98</v>
      </c>
      <c r="K8" s="17">
        <v>52</v>
      </c>
      <c r="L8" s="16">
        <v>20</v>
      </c>
      <c r="M8" s="16">
        <v>40</v>
      </c>
      <c r="N8" s="18">
        <v>100</v>
      </c>
      <c r="O8" s="17">
        <v>100</v>
      </c>
      <c r="P8" s="18">
        <v>100</v>
      </c>
      <c r="Q8" s="18">
        <v>100</v>
      </c>
      <c r="R8" s="18">
        <v>100</v>
      </c>
      <c r="S8" s="17">
        <v>100</v>
      </c>
      <c r="T8" s="18">
        <v>100</v>
      </c>
      <c r="U8" s="18">
        <v>100</v>
      </c>
      <c r="V8" s="18">
        <v>100</v>
      </c>
      <c r="W8" s="19">
        <v>89.74</v>
      </c>
    </row>
    <row r="9" spans="1:26" ht="46.2" customHeight="1" x14ac:dyDescent="0.3">
      <c r="A9" s="11">
        <v>8</v>
      </c>
      <c r="B9" s="12">
        <v>1</v>
      </c>
      <c r="C9" s="13" t="s">
        <v>611</v>
      </c>
      <c r="D9" s="14">
        <v>98.5</v>
      </c>
      <c r="E9" s="15">
        <v>99</v>
      </c>
      <c r="F9" s="16">
        <v>100</v>
      </c>
      <c r="G9" s="16">
        <v>97</v>
      </c>
      <c r="H9" s="17">
        <v>93</v>
      </c>
      <c r="I9" s="16">
        <v>100</v>
      </c>
      <c r="J9" s="16">
        <v>86</v>
      </c>
      <c r="K9" s="17">
        <v>68</v>
      </c>
      <c r="L9" s="16">
        <v>20</v>
      </c>
      <c r="M9" s="16">
        <v>80</v>
      </c>
      <c r="N9" s="18">
        <v>100</v>
      </c>
      <c r="O9" s="17">
        <v>94.600000000000009</v>
      </c>
      <c r="P9" s="18">
        <v>96</v>
      </c>
      <c r="Q9" s="18">
        <v>95</v>
      </c>
      <c r="R9" s="18">
        <v>91</v>
      </c>
      <c r="S9" s="17">
        <v>89.9</v>
      </c>
      <c r="T9" s="18">
        <v>86</v>
      </c>
      <c r="U9" s="18">
        <v>93</v>
      </c>
      <c r="V9" s="18">
        <v>91</v>
      </c>
      <c r="W9" s="19">
        <v>88.8</v>
      </c>
    </row>
    <row r="10" spans="1:26" ht="49.2" customHeight="1" x14ac:dyDescent="0.3">
      <c r="A10" s="11">
        <v>9</v>
      </c>
      <c r="B10" s="12">
        <v>21</v>
      </c>
      <c r="C10" s="13" t="s">
        <v>631</v>
      </c>
      <c r="D10" s="14">
        <v>95.9</v>
      </c>
      <c r="E10" s="15">
        <v>89</v>
      </c>
      <c r="F10" s="16">
        <v>100</v>
      </c>
      <c r="G10" s="16">
        <v>98</v>
      </c>
      <c r="H10" s="17">
        <v>97.5</v>
      </c>
      <c r="I10" s="16">
        <v>100</v>
      </c>
      <c r="J10" s="16">
        <v>95</v>
      </c>
      <c r="K10" s="17">
        <v>52</v>
      </c>
      <c r="L10" s="16">
        <v>20</v>
      </c>
      <c r="M10" s="16">
        <v>40</v>
      </c>
      <c r="N10" s="18">
        <v>100</v>
      </c>
      <c r="O10" s="17">
        <v>98.600000000000009</v>
      </c>
      <c r="P10" s="18">
        <v>99</v>
      </c>
      <c r="Q10" s="18">
        <v>98</v>
      </c>
      <c r="R10" s="18">
        <v>99</v>
      </c>
      <c r="S10" s="17">
        <v>98.2</v>
      </c>
      <c r="T10" s="18">
        <v>97</v>
      </c>
      <c r="U10" s="18">
        <v>98</v>
      </c>
      <c r="V10" s="18">
        <v>99</v>
      </c>
      <c r="W10" s="19">
        <v>88.44</v>
      </c>
    </row>
    <row r="11" spans="1:26" ht="57" customHeight="1" x14ac:dyDescent="0.3">
      <c r="A11" s="11">
        <v>10</v>
      </c>
      <c r="B11" s="12">
        <v>4</v>
      </c>
      <c r="C11" s="13" t="s">
        <v>614</v>
      </c>
      <c r="D11" s="14">
        <v>97.800000000000011</v>
      </c>
      <c r="E11" s="15">
        <v>94</v>
      </c>
      <c r="F11" s="16">
        <v>100</v>
      </c>
      <c r="G11" s="16">
        <v>99</v>
      </c>
      <c r="H11" s="17">
        <v>93.5</v>
      </c>
      <c r="I11" s="16">
        <v>100</v>
      </c>
      <c r="J11" s="16">
        <v>87</v>
      </c>
      <c r="K11" s="17">
        <v>52</v>
      </c>
      <c r="L11" s="16">
        <v>20</v>
      </c>
      <c r="M11" s="16">
        <v>40</v>
      </c>
      <c r="N11" s="18">
        <v>100</v>
      </c>
      <c r="O11" s="17">
        <v>97.800000000000011</v>
      </c>
      <c r="P11" s="18">
        <v>98</v>
      </c>
      <c r="Q11" s="18">
        <v>98</v>
      </c>
      <c r="R11" s="18">
        <v>97</v>
      </c>
      <c r="S11" s="17">
        <v>97.8</v>
      </c>
      <c r="T11" s="18">
        <v>96</v>
      </c>
      <c r="U11" s="18">
        <v>100</v>
      </c>
      <c r="V11" s="18">
        <v>98</v>
      </c>
      <c r="W11" s="19">
        <v>87.78</v>
      </c>
    </row>
    <row r="12" spans="1:26" ht="54" customHeight="1" x14ac:dyDescent="0.3">
      <c r="A12" s="11">
        <v>11</v>
      </c>
      <c r="B12" s="12">
        <v>12</v>
      </c>
      <c r="C12" s="13" t="s">
        <v>622</v>
      </c>
      <c r="D12" s="14">
        <v>97.1</v>
      </c>
      <c r="E12" s="15">
        <v>97</v>
      </c>
      <c r="F12" s="16">
        <v>100</v>
      </c>
      <c r="G12" s="16">
        <v>95</v>
      </c>
      <c r="H12" s="17">
        <v>93.5</v>
      </c>
      <c r="I12" s="16">
        <v>100</v>
      </c>
      <c r="J12" s="16">
        <v>87</v>
      </c>
      <c r="K12" s="17">
        <v>64.599999999999994</v>
      </c>
      <c r="L12" s="16">
        <v>0</v>
      </c>
      <c r="M12" s="16">
        <v>100</v>
      </c>
      <c r="N12" s="18">
        <v>82</v>
      </c>
      <c r="O12" s="17">
        <v>93.4</v>
      </c>
      <c r="P12" s="18">
        <v>91</v>
      </c>
      <c r="Q12" s="18">
        <v>95</v>
      </c>
      <c r="R12" s="18">
        <v>95</v>
      </c>
      <c r="S12" s="17">
        <v>88.6</v>
      </c>
      <c r="T12" s="18">
        <v>87</v>
      </c>
      <c r="U12" s="18">
        <v>90</v>
      </c>
      <c r="V12" s="18">
        <v>89</v>
      </c>
      <c r="W12" s="19">
        <v>87.440000000000012</v>
      </c>
    </row>
    <row r="13" spans="1:26" ht="46.2" customHeight="1" x14ac:dyDescent="0.3">
      <c r="A13" s="11">
        <v>12</v>
      </c>
      <c r="B13" s="12">
        <v>3</v>
      </c>
      <c r="C13" s="13" t="s">
        <v>613</v>
      </c>
      <c r="D13" s="14">
        <v>95.6</v>
      </c>
      <c r="E13" s="15">
        <v>92</v>
      </c>
      <c r="F13" s="16">
        <v>100</v>
      </c>
      <c r="G13" s="16">
        <v>95</v>
      </c>
      <c r="H13" s="17">
        <v>96</v>
      </c>
      <c r="I13" s="16">
        <v>100</v>
      </c>
      <c r="J13" s="16">
        <v>92</v>
      </c>
      <c r="K13" s="17">
        <v>54</v>
      </c>
      <c r="L13" s="16">
        <v>0</v>
      </c>
      <c r="M13" s="16">
        <v>60</v>
      </c>
      <c r="N13" s="18">
        <v>100</v>
      </c>
      <c r="O13" s="17">
        <v>96.800000000000011</v>
      </c>
      <c r="P13" s="18">
        <v>96</v>
      </c>
      <c r="Q13" s="18">
        <v>96</v>
      </c>
      <c r="R13" s="18">
        <v>100</v>
      </c>
      <c r="S13" s="17">
        <v>94</v>
      </c>
      <c r="T13" s="18">
        <v>92</v>
      </c>
      <c r="U13" s="18">
        <v>92</v>
      </c>
      <c r="V13" s="18">
        <v>96</v>
      </c>
      <c r="W13" s="19">
        <v>87.28</v>
      </c>
    </row>
    <row r="14" spans="1:26" ht="81" customHeight="1" x14ac:dyDescent="0.3">
      <c r="A14" s="11">
        <v>13</v>
      </c>
      <c r="B14" s="12">
        <v>9</v>
      </c>
      <c r="C14" s="13" t="s">
        <v>619</v>
      </c>
      <c r="D14" s="14">
        <v>98.1</v>
      </c>
      <c r="E14" s="15">
        <v>95</v>
      </c>
      <c r="F14" s="16">
        <v>100</v>
      </c>
      <c r="G14" s="16">
        <v>99</v>
      </c>
      <c r="H14" s="17">
        <v>87.5</v>
      </c>
      <c r="I14" s="16">
        <v>80</v>
      </c>
      <c r="J14" s="16">
        <v>95</v>
      </c>
      <c r="K14" s="17">
        <v>52.5</v>
      </c>
      <c r="L14" s="16">
        <v>20</v>
      </c>
      <c r="M14" s="16">
        <v>60</v>
      </c>
      <c r="N14" s="18">
        <v>75</v>
      </c>
      <c r="O14" s="17">
        <v>98</v>
      </c>
      <c r="P14" s="18">
        <v>96</v>
      </c>
      <c r="Q14" s="18">
        <v>99</v>
      </c>
      <c r="R14" s="18">
        <v>100</v>
      </c>
      <c r="S14" s="17">
        <v>99.7</v>
      </c>
      <c r="T14" s="18">
        <v>99</v>
      </c>
      <c r="U14" s="18">
        <v>100</v>
      </c>
      <c r="V14" s="18">
        <v>100</v>
      </c>
      <c r="W14" s="19">
        <v>87.16</v>
      </c>
    </row>
    <row r="15" spans="1:26" ht="81" customHeight="1" x14ac:dyDescent="0.3">
      <c r="A15" s="11">
        <v>14</v>
      </c>
      <c r="B15" s="12">
        <v>7</v>
      </c>
      <c r="C15" s="13" t="s">
        <v>617</v>
      </c>
      <c r="D15" s="14">
        <v>96.7</v>
      </c>
      <c r="E15" s="15">
        <v>89</v>
      </c>
      <c r="F15" s="16">
        <v>100</v>
      </c>
      <c r="G15" s="16">
        <v>100</v>
      </c>
      <c r="H15" s="17">
        <v>97.5</v>
      </c>
      <c r="I15" s="16">
        <v>100</v>
      </c>
      <c r="J15" s="16">
        <v>95</v>
      </c>
      <c r="K15" s="17">
        <v>38</v>
      </c>
      <c r="L15" s="16">
        <v>0</v>
      </c>
      <c r="M15" s="16">
        <v>20</v>
      </c>
      <c r="N15" s="18">
        <v>100</v>
      </c>
      <c r="O15" s="17">
        <v>100</v>
      </c>
      <c r="P15" s="18">
        <v>100</v>
      </c>
      <c r="Q15" s="18">
        <v>100</v>
      </c>
      <c r="R15" s="18">
        <v>100</v>
      </c>
      <c r="S15" s="17">
        <v>100</v>
      </c>
      <c r="T15" s="18">
        <v>100</v>
      </c>
      <c r="U15" s="18">
        <v>100</v>
      </c>
      <c r="V15" s="18">
        <v>100</v>
      </c>
      <c r="W15" s="19">
        <v>86.44</v>
      </c>
    </row>
    <row r="16" spans="1:26" ht="46.2" customHeight="1" x14ac:dyDescent="0.3">
      <c r="A16" s="11">
        <v>15</v>
      </c>
      <c r="B16" s="12">
        <v>15</v>
      </c>
      <c r="C16" s="13" t="s">
        <v>625</v>
      </c>
      <c r="D16" s="14">
        <v>97.800000000000011</v>
      </c>
      <c r="E16" s="15">
        <v>98</v>
      </c>
      <c r="F16" s="16">
        <v>100</v>
      </c>
      <c r="G16" s="16">
        <v>96</v>
      </c>
      <c r="H16" s="17">
        <v>94</v>
      </c>
      <c r="I16" s="16">
        <v>100</v>
      </c>
      <c r="J16" s="16">
        <v>88</v>
      </c>
      <c r="K16" s="17">
        <v>60</v>
      </c>
      <c r="L16" s="16">
        <v>20</v>
      </c>
      <c r="M16" s="16">
        <v>60</v>
      </c>
      <c r="N16" s="18">
        <v>100</v>
      </c>
      <c r="O16" s="17">
        <v>92.4</v>
      </c>
      <c r="P16" s="18">
        <v>91</v>
      </c>
      <c r="Q16" s="18">
        <v>91</v>
      </c>
      <c r="R16" s="18">
        <v>98</v>
      </c>
      <c r="S16" s="17">
        <v>87.3</v>
      </c>
      <c r="T16" s="18">
        <v>84</v>
      </c>
      <c r="U16" s="18">
        <v>88</v>
      </c>
      <c r="V16" s="18">
        <v>89</v>
      </c>
      <c r="W16" s="19">
        <v>86.300000000000011</v>
      </c>
    </row>
    <row r="17" spans="1:23" ht="40.200000000000003" customHeight="1" x14ac:dyDescent="0.3">
      <c r="A17" s="11">
        <v>16</v>
      </c>
      <c r="B17" s="12">
        <v>14</v>
      </c>
      <c r="C17" s="13" t="s">
        <v>624</v>
      </c>
      <c r="D17" s="14">
        <v>97.5</v>
      </c>
      <c r="E17" s="15">
        <v>97</v>
      </c>
      <c r="F17" s="16">
        <v>100</v>
      </c>
      <c r="G17" s="16">
        <v>96</v>
      </c>
      <c r="H17" s="17">
        <v>89</v>
      </c>
      <c r="I17" s="16">
        <v>100</v>
      </c>
      <c r="J17" s="16">
        <v>78</v>
      </c>
      <c r="K17" s="17">
        <v>60.599999999999994</v>
      </c>
      <c r="L17" s="16">
        <v>40</v>
      </c>
      <c r="M17" s="16">
        <v>60</v>
      </c>
      <c r="N17" s="18">
        <v>82</v>
      </c>
      <c r="O17" s="17">
        <v>92.2</v>
      </c>
      <c r="P17" s="18">
        <v>91</v>
      </c>
      <c r="Q17" s="18">
        <v>91</v>
      </c>
      <c r="R17" s="18">
        <v>97</v>
      </c>
      <c r="S17" s="17">
        <v>91.6</v>
      </c>
      <c r="T17" s="18">
        <v>93</v>
      </c>
      <c r="U17" s="18">
        <v>91</v>
      </c>
      <c r="V17" s="18">
        <v>91</v>
      </c>
      <c r="W17" s="19">
        <v>86.179999999999993</v>
      </c>
    </row>
    <row r="18" spans="1:23" ht="81" customHeight="1" x14ac:dyDescent="0.3">
      <c r="A18" s="11">
        <v>17</v>
      </c>
      <c r="B18" s="12">
        <v>17</v>
      </c>
      <c r="C18" s="13" t="s">
        <v>627</v>
      </c>
      <c r="D18" s="14">
        <v>96.1</v>
      </c>
      <c r="E18" s="15">
        <v>95</v>
      </c>
      <c r="F18" s="16">
        <v>100</v>
      </c>
      <c r="G18" s="16">
        <v>94</v>
      </c>
      <c r="H18" s="17">
        <v>91</v>
      </c>
      <c r="I18" s="16">
        <v>100</v>
      </c>
      <c r="J18" s="16">
        <v>82</v>
      </c>
      <c r="K18" s="17">
        <v>48.4</v>
      </c>
      <c r="L18" s="16">
        <v>20</v>
      </c>
      <c r="M18" s="16">
        <v>40</v>
      </c>
      <c r="N18" s="18">
        <v>88</v>
      </c>
      <c r="O18" s="17">
        <v>90.6</v>
      </c>
      <c r="P18" s="18">
        <v>89</v>
      </c>
      <c r="Q18" s="18">
        <v>90</v>
      </c>
      <c r="R18" s="18">
        <v>95</v>
      </c>
      <c r="S18" s="17">
        <v>89.4</v>
      </c>
      <c r="T18" s="18">
        <v>85</v>
      </c>
      <c r="U18" s="18">
        <v>92</v>
      </c>
      <c r="V18" s="18">
        <v>91</v>
      </c>
      <c r="W18" s="19">
        <v>83.1</v>
      </c>
    </row>
    <row r="19" spans="1:23" ht="81" customHeight="1" x14ac:dyDescent="0.3">
      <c r="A19" s="11">
        <v>18</v>
      </c>
      <c r="B19" s="12">
        <v>5</v>
      </c>
      <c r="C19" s="13" t="s">
        <v>615</v>
      </c>
      <c r="D19" s="14">
        <v>95.3</v>
      </c>
      <c r="E19" s="15">
        <v>91</v>
      </c>
      <c r="F19" s="16">
        <v>100</v>
      </c>
      <c r="G19" s="16">
        <v>95</v>
      </c>
      <c r="H19" s="17">
        <v>94</v>
      </c>
      <c r="I19" s="16">
        <v>100</v>
      </c>
      <c r="J19" s="16">
        <v>88</v>
      </c>
      <c r="K19" s="17">
        <v>38</v>
      </c>
      <c r="L19" s="16">
        <v>0</v>
      </c>
      <c r="M19" s="16">
        <v>20</v>
      </c>
      <c r="N19" s="18">
        <v>100</v>
      </c>
      <c r="O19" s="17">
        <v>94.8</v>
      </c>
      <c r="P19" s="18">
        <v>95</v>
      </c>
      <c r="Q19" s="18">
        <v>95</v>
      </c>
      <c r="R19" s="18">
        <v>94</v>
      </c>
      <c r="S19" s="17">
        <v>92.1</v>
      </c>
      <c r="T19" s="18">
        <v>92</v>
      </c>
      <c r="U19" s="18">
        <v>95</v>
      </c>
      <c r="V19" s="18">
        <v>91</v>
      </c>
      <c r="W19" s="19">
        <v>82.84</v>
      </c>
    </row>
    <row r="20" spans="1:23" ht="36.6" customHeight="1" x14ac:dyDescent="0.3">
      <c r="A20" s="11">
        <v>19</v>
      </c>
      <c r="B20" s="12">
        <v>13</v>
      </c>
      <c r="C20" s="13" t="s">
        <v>623</v>
      </c>
      <c r="D20" s="14">
        <v>96.5</v>
      </c>
      <c r="E20" s="15">
        <v>99</v>
      </c>
      <c r="F20" s="16">
        <v>100</v>
      </c>
      <c r="G20" s="16">
        <v>92</v>
      </c>
      <c r="H20" s="17">
        <v>90</v>
      </c>
      <c r="I20" s="16">
        <v>100</v>
      </c>
      <c r="J20" s="16">
        <v>80</v>
      </c>
      <c r="K20" s="17">
        <v>49.8</v>
      </c>
      <c r="L20" s="16">
        <v>20</v>
      </c>
      <c r="M20" s="16">
        <v>60</v>
      </c>
      <c r="N20" s="18">
        <v>66</v>
      </c>
      <c r="O20" s="17">
        <v>88.4</v>
      </c>
      <c r="P20" s="18">
        <v>86</v>
      </c>
      <c r="Q20" s="18">
        <v>89</v>
      </c>
      <c r="R20" s="18">
        <v>92</v>
      </c>
      <c r="S20" s="17">
        <v>85.6</v>
      </c>
      <c r="T20" s="18">
        <v>82</v>
      </c>
      <c r="U20" s="18">
        <v>90</v>
      </c>
      <c r="V20" s="18">
        <v>86</v>
      </c>
      <c r="W20" s="19">
        <v>82.060000000000016</v>
      </c>
    </row>
  </sheetData>
  <autoFilter ref="A1:Z20" xr:uid="{00000000-0009-0000-0000-000000000000}"/>
  <sortState xmlns:xlrd2="http://schemas.microsoft.com/office/spreadsheetml/2017/richdata2" ref="B2:W20">
    <sortCondition descending="1" ref="W2:W20"/>
  </sortState>
  <pageMargins left="0.70000004768371604" right="0.70000004768371604" top="0.75" bottom="0.75" header="0.30000001192092901" footer="0.30000001192092901"/>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3"/>
  <sheetViews>
    <sheetView zoomScale="85" zoomScaleNormal="85" workbookViewId="0">
      <selection activeCell="W130" sqref="W130"/>
    </sheetView>
  </sheetViews>
  <sheetFormatPr defaultColWidth="9.109375" defaultRowHeight="15.6" x14ac:dyDescent="0.3"/>
  <cols>
    <col min="1" max="1" width="34.109375" style="21" customWidth="1"/>
    <col min="2" max="2" width="6.77734375" style="302" customWidth="1"/>
    <col min="3" max="23" width="6.77734375" style="21" customWidth="1"/>
    <col min="24" max="16384" width="9.109375" style="21"/>
  </cols>
  <sheetData>
    <row r="1" spans="1:23" s="258" customFormat="1" ht="21.6" x14ac:dyDescent="0.3">
      <c r="A1" s="261" t="s">
        <v>23</v>
      </c>
    </row>
    <row r="2" spans="1:23" s="258" customFormat="1" ht="14.4" x14ac:dyDescent="0.3"/>
    <row r="3" spans="1:23" s="258" customFormat="1" ht="21.6" x14ac:dyDescent="0.3">
      <c r="A3" s="261" t="s">
        <v>24</v>
      </c>
    </row>
    <row r="4" spans="1:23" s="258" customFormat="1" ht="14.4" x14ac:dyDescent="0.3">
      <c r="A4" s="262" t="s">
        <v>25</v>
      </c>
    </row>
    <row r="5" spans="1:23" s="258" customFormat="1" ht="14.4" x14ac:dyDescent="0.3">
      <c r="A5" s="263" t="s">
        <v>26</v>
      </c>
    </row>
    <row r="6" spans="1:23" s="258" customFormat="1" ht="14.4" x14ac:dyDescent="0.3">
      <c r="A6" s="264" t="s">
        <v>27</v>
      </c>
    </row>
    <row r="7" spans="1:23" s="258" customFormat="1" ht="87" customHeight="1" x14ac:dyDescent="0.3">
      <c r="A7" s="311" t="s">
        <v>28</v>
      </c>
      <c r="B7" s="306" t="s">
        <v>28</v>
      </c>
      <c r="C7" s="307"/>
      <c r="D7" s="307"/>
      <c r="E7" s="307"/>
      <c r="F7" s="307"/>
      <c r="G7" s="307"/>
      <c r="H7" s="307"/>
      <c r="I7" s="307"/>
      <c r="J7" s="307"/>
      <c r="K7" s="307"/>
      <c r="L7" s="307"/>
      <c r="M7" s="307"/>
      <c r="N7" s="307"/>
      <c r="O7" s="307"/>
      <c r="P7" s="307"/>
      <c r="Q7" s="307"/>
      <c r="R7" s="307"/>
      <c r="S7" s="307"/>
      <c r="T7" s="307"/>
      <c r="U7" s="307"/>
      <c r="V7" s="307"/>
      <c r="W7" s="308"/>
    </row>
    <row r="8" spans="1:23" s="258" customFormat="1" ht="91.2" x14ac:dyDescent="0.3">
      <c r="A8" s="312"/>
      <c r="B8" s="187" t="s">
        <v>638</v>
      </c>
      <c r="C8" s="187" t="s">
        <v>639</v>
      </c>
      <c r="D8" s="187" t="s">
        <v>640</v>
      </c>
      <c r="E8" s="187" t="s">
        <v>641</v>
      </c>
      <c r="F8" s="187" t="s">
        <v>642</v>
      </c>
      <c r="G8" s="187" t="s">
        <v>643</v>
      </c>
      <c r="H8" s="187" t="s">
        <v>644</v>
      </c>
      <c r="I8" s="187" t="s">
        <v>645</v>
      </c>
      <c r="J8" s="187" t="s">
        <v>646</v>
      </c>
      <c r="K8" s="187" t="s">
        <v>647</v>
      </c>
      <c r="L8" s="187" t="s">
        <v>648</v>
      </c>
      <c r="M8" s="187" t="s">
        <v>649</v>
      </c>
      <c r="N8" s="187" t="s">
        <v>650</v>
      </c>
      <c r="O8" s="187" t="s">
        <v>651</v>
      </c>
      <c r="P8" s="187" t="s">
        <v>652</v>
      </c>
      <c r="Q8" s="187" t="s">
        <v>653</v>
      </c>
      <c r="R8" s="187" t="s">
        <v>654</v>
      </c>
      <c r="S8" s="187" t="s">
        <v>655</v>
      </c>
      <c r="T8" s="187" t="s">
        <v>656</v>
      </c>
      <c r="U8" s="187" t="s">
        <v>657</v>
      </c>
      <c r="V8" s="187" t="s">
        <v>658</v>
      </c>
      <c r="W8" s="188" t="s">
        <v>29</v>
      </c>
    </row>
    <row r="9" spans="1:23" s="258" customFormat="1" ht="14.4" x14ac:dyDescent="0.3">
      <c r="A9" s="265" t="s">
        <v>638</v>
      </c>
      <c r="B9" s="189">
        <v>58</v>
      </c>
      <c r="C9" s="189">
        <v>0</v>
      </c>
      <c r="D9" s="189">
        <v>0</v>
      </c>
      <c r="E9" s="189">
        <v>0</v>
      </c>
      <c r="F9" s="189">
        <v>0</v>
      </c>
      <c r="G9" s="189">
        <v>0</v>
      </c>
      <c r="H9" s="189">
        <v>0</v>
      </c>
      <c r="I9" s="189">
        <v>0</v>
      </c>
      <c r="J9" s="189">
        <v>0</v>
      </c>
      <c r="K9" s="189">
        <v>0</v>
      </c>
      <c r="L9" s="189">
        <v>0</v>
      </c>
      <c r="M9" s="189">
        <v>0</v>
      </c>
      <c r="N9" s="189">
        <v>0</v>
      </c>
      <c r="O9" s="189">
        <v>0</v>
      </c>
      <c r="P9" s="189">
        <v>0</v>
      </c>
      <c r="Q9" s="189">
        <v>0</v>
      </c>
      <c r="R9" s="189">
        <v>0</v>
      </c>
      <c r="S9" s="189">
        <v>0</v>
      </c>
      <c r="T9" s="189">
        <v>0</v>
      </c>
      <c r="U9" s="189">
        <v>0</v>
      </c>
      <c r="V9" s="189">
        <v>0</v>
      </c>
      <c r="W9" s="190">
        <v>58</v>
      </c>
    </row>
    <row r="10" spans="1:23" s="258" customFormat="1" ht="14.4" x14ac:dyDescent="0.3">
      <c r="A10" s="265" t="s">
        <v>639</v>
      </c>
      <c r="B10" s="189">
        <v>0</v>
      </c>
      <c r="C10" s="189">
        <v>3</v>
      </c>
      <c r="D10" s="189">
        <v>0</v>
      </c>
      <c r="E10" s="189">
        <v>0</v>
      </c>
      <c r="F10" s="189">
        <v>0</v>
      </c>
      <c r="G10" s="189">
        <v>0</v>
      </c>
      <c r="H10" s="189">
        <v>0</v>
      </c>
      <c r="I10" s="189">
        <v>0</v>
      </c>
      <c r="J10" s="189">
        <v>0</v>
      </c>
      <c r="K10" s="189">
        <v>0</v>
      </c>
      <c r="L10" s="189">
        <v>0</v>
      </c>
      <c r="M10" s="189">
        <v>0</v>
      </c>
      <c r="N10" s="189">
        <v>0</v>
      </c>
      <c r="O10" s="189">
        <v>0</v>
      </c>
      <c r="P10" s="189">
        <v>0</v>
      </c>
      <c r="Q10" s="189">
        <v>0</v>
      </c>
      <c r="R10" s="189">
        <v>0</v>
      </c>
      <c r="S10" s="189">
        <v>0</v>
      </c>
      <c r="T10" s="189">
        <v>0</v>
      </c>
      <c r="U10" s="189">
        <v>0</v>
      </c>
      <c r="V10" s="189">
        <v>0</v>
      </c>
      <c r="W10" s="190">
        <v>3</v>
      </c>
    </row>
    <row r="11" spans="1:23" s="258" customFormat="1" ht="14.4" x14ac:dyDescent="0.3">
      <c r="A11" s="265" t="s">
        <v>640</v>
      </c>
      <c r="B11" s="189">
        <v>0</v>
      </c>
      <c r="C11" s="189">
        <v>0</v>
      </c>
      <c r="D11" s="189">
        <v>26</v>
      </c>
      <c r="E11" s="189">
        <v>0</v>
      </c>
      <c r="F11" s="189">
        <v>0</v>
      </c>
      <c r="G11" s="189">
        <v>0</v>
      </c>
      <c r="H11" s="189">
        <v>0</v>
      </c>
      <c r="I11" s="189">
        <v>0</v>
      </c>
      <c r="J11" s="189">
        <v>0</v>
      </c>
      <c r="K11" s="189">
        <v>0</v>
      </c>
      <c r="L11" s="189">
        <v>0</v>
      </c>
      <c r="M11" s="189">
        <v>0</v>
      </c>
      <c r="N11" s="189">
        <v>0</v>
      </c>
      <c r="O11" s="189">
        <v>0</v>
      </c>
      <c r="P11" s="189">
        <v>0</v>
      </c>
      <c r="Q11" s="189">
        <v>0</v>
      </c>
      <c r="R11" s="189">
        <v>0</v>
      </c>
      <c r="S11" s="189">
        <v>0</v>
      </c>
      <c r="T11" s="189">
        <v>0</v>
      </c>
      <c r="U11" s="189">
        <v>0</v>
      </c>
      <c r="V11" s="189">
        <v>0</v>
      </c>
      <c r="W11" s="190">
        <v>26</v>
      </c>
    </row>
    <row r="12" spans="1:23" s="258" customFormat="1" ht="14.4" x14ac:dyDescent="0.3">
      <c r="A12" s="265" t="s">
        <v>641</v>
      </c>
      <c r="B12" s="189">
        <v>0</v>
      </c>
      <c r="C12" s="189">
        <v>0</v>
      </c>
      <c r="D12" s="189">
        <v>0</v>
      </c>
      <c r="E12" s="189">
        <v>58</v>
      </c>
      <c r="F12" s="189">
        <v>0</v>
      </c>
      <c r="G12" s="189">
        <v>0</v>
      </c>
      <c r="H12" s="189">
        <v>0</v>
      </c>
      <c r="I12" s="189">
        <v>0</v>
      </c>
      <c r="J12" s="189">
        <v>0</v>
      </c>
      <c r="K12" s="189">
        <v>0</v>
      </c>
      <c r="L12" s="189">
        <v>0</v>
      </c>
      <c r="M12" s="189">
        <v>0</v>
      </c>
      <c r="N12" s="189">
        <v>0</v>
      </c>
      <c r="O12" s="189">
        <v>0</v>
      </c>
      <c r="P12" s="189">
        <v>0</v>
      </c>
      <c r="Q12" s="189">
        <v>0</v>
      </c>
      <c r="R12" s="189">
        <v>0</v>
      </c>
      <c r="S12" s="189">
        <v>0</v>
      </c>
      <c r="T12" s="189">
        <v>0</v>
      </c>
      <c r="U12" s="189">
        <v>0</v>
      </c>
      <c r="V12" s="189">
        <v>0</v>
      </c>
      <c r="W12" s="190">
        <v>58</v>
      </c>
    </row>
    <row r="13" spans="1:23" s="258" customFormat="1" ht="14.4" x14ac:dyDescent="0.3">
      <c r="A13" s="265" t="s">
        <v>642</v>
      </c>
      <c r="B13" s="189">
        <v>0</v>
      </c>
      <c r="C13" s="189">
        <v>0</v>
      </c>
      <c r="D13" s="189">
        <v>0</v>
      </c>
      <c r="E13" s="189">
        <v>0</v>
      </c>
      <c r="F13" s="189">
        <v>76</v>
      </c>
      <c r="G13" s="189">
        <v>0</v>
      </c>
      <c r="H13" s="189">
        <v>0</v>
      </c>
      <c r="I13" s="189">
        <v>0</v>
      </c>
      <c r="J13" s="189">
        <v>0</v>
      </c>
      <c r="K13" s="189">
        <v>0</v>
      </c>
      <c r="L13" s="189">
        <v>0</v>
      </c>
      <c r="M13" s="189">
        <v>0</v>
      </c>
      <c r="N13" s="189">
        <v>0</v>
      </c>
      <c r="O13" s="189">
        <v>0</v>
      </c>
      <c r="P13" s="189">
        <v>0</v>
      </c>
      <c r="Q13" s="189">
        <v>0</v>
      </c>
      <c r="R13" s="189">
        <v>0</v>
      </c>
      <c r="S13" s="189">
        <v>0</v>
      </c>
      <c r="T13" s="189">
        <v>0</v>
      </c>
      <c r="U13" s="189">
        <v>0</v>
      </c>
      <c r="V13" s="189">
        <v>0</v>
      </c>
      <c r="W13" s="190">
        <v>76</v>
      </c>
    </row>
    <row r="14" spans="1:23" s="258" customFormat="1" ht="14.4" x14ac:dyDescent="0.3">
      <c r="A14" s="265" t="s">
        <v>643</v>
      </c>
      <c r="B14" s="189">
        <v>0</v>
      </c>
      <c r="C14" s="189">
        <v>0</v>
      </c>
      <c r="D14" s="189">
        <v>0</v>
      </c>
      <c r="E14" s="189">
        <v>0</v>
      </c>
      <c r="F14" s="189">
        <v>0</v>
      </c>
      <c r="G14" s="189">
        <v>63</v>
      </c>
      <c r="H14" s="189">
        <v>0</v>
      </c>
      <c r="I14" s="189">
        <v>0</v>
      </c>
      <c r="J14" s="189">
        <v>0</v>
      </c>
      <c r="K14" s="189">
        <v>0</v>
      </c>
      <c r="L14" s="189">
        <v>0</v>
      </c>
      <c r="M14" s="189">
        <v>0</v>
      </c>
      <c r="N14" s="189">
        <v>0</v>
      </c>
      <c r="O14" s="189">
        <v>0</v>
      </c>
      <c r="P14" s="189">
        <v>0</v>
      </c>
      <c r="Q14" s="189">
        <v>0</v>
      </c>
      <c r="R14" s="189">
        <v>0</v>
      </c>
      <c r="S14" s="189">
        <v>0</v>
      </c>
      <c r="T14" s="189">
        <v>0</v>
      </c>
      <c r="U14" s="189">
        <v>0</v>
      </c>
      <c r="V14" s="189">
        <v>0</v>
      </c>
      <c r="W14" s="190">
        <v>63</v>
      </c>
    </row>
    <row r="15" spans="1:23" s="258" customFormat="1" ht="14.4" x14ac:dyDescent="0.3">
      <c r="A15" s="265" t="s">
        <v>644</v>
      </c>
      <c r="B15" s="189">
        <v>0</v>
      </c>
      <c r="C15" s="189">
        <v>0</v>
      </c>
      <c r="D15" s="189">
        <v>0</v>
      </c>
      <c r="E15" s="189">
        <v>0</v>
      </c>
      <c r="F15" s="189">
        <v>0</v>
      </c>
      <c r="G15" s="189">
        <v>0</v>
      </c>
      <c r="H15" s="189">
        <v>68</v>
      </c>
      <c r="I15" s="189">
        <v>0</v>
      </c>
      <c r="J15" s="189">
        <v>0</v>
      </c>
      <c r="K15" s="189">
        <v>0</v>
      </c>
      <c r="L15" s="189">
        <v>0</v>
      </c>
      <c r="M15" s="189">
        <v>0</v>
      </c>
      <c r="N15" s="189">
        <v>0</v>
      </c>
      <c r="O15" s="189">
        <v>0</v>
      </c>
      <c r="P15" s="189">
        <v>0</v>
      </c>
      <c r="Q15" s="189">
        <v>0</v>
      </c>
      <c r="R15" s="189">
        <v>0</v>
      </c>
      <c r="S15" s="189">
        <v>0</v>
      </c>
      <c r="T15" s="189">
        <v>0</v>
      </c>
      <c r="U15" s="189">
        <v>0</v>
      </c>
      <c r="V15" s="189">
        <v>0</v>
      </c>
      <c r="W15" s="190">
        <v>68</v>
      </c>
    </row>
    <row r="16" spans="1:23" s="258" customFormat="1" ht="14.4" x14ac:dyDescent="0.3">
      <c r="A16" s="265" t="s">
        <v>645</v>
      </c>
      <c r="B16" s="189">
        <v>0</v>
      </c>
      <c r="C16" s="189">
        <v>0</v>
      </c>
      <c r="D16" s="189">
        <v>0</v>
      </c>
      <c r="E16" s="189">
        <v>0</v>
      </c>
      <c r="F16" s="189">
        <v>0</v>
      </c>
      <c r="G16" s="189">
        <v>0</v>
      </c>
      <c r="H16" s="189">
        <v>0</v>
      </c>
      <c r="I16" s="189">
        <v>45</v>
      </c>
      <c r="J16" s="189">
        <v>0</v>
      </c>
      <c r="K16" s="189">
        <v>0</v>
      </c>
      <c r="L16" s="189">
        <v>0</v>
      </c>
      <c r="M16" s="189">
        <v>0</v>
      </c>
      <c r="N16" s="189">
        <v>0</v>
      </c>
      <c r="O16" s="189">
        <v>0</v>
      </c>
      <c r="P16" s="189">
        <v>0</v>
      </c>
      <c r="Q16" s="189">
        <v>0</v>
      </c>
      <c r="R16" s="189">
        <v>0</v>
      </c>
      <c r="S16" s="189">
        <v>0</v>
      </c>
      <c r="T16" s="189">
        <v>0</v>
      </c>
      <c r="U16" s="189">
        <v>0</v>
      </c>
      <c r="V16" s="189">
        <v>0</v>
      </c>
      <c r="W16" s="190">
        <v>45</v>
      </c>
    </row>
    <row r="17" spans="1:23" s="258" customFormat="1" ht="14.4" x14ac:dyDescent="0.3">
      <c r="A17" s="265" t="s">
        <v>646</v>
      </c>
      <c r="B17" s="189">
        <v>0</v>
      </c>
      <c r="C17" s="189">
        <v>0</v>
      </c>
      <c r="D17" s="189">
        <v>0</v>
      </c>
      <c r="E17" s="189">
        <v>0</v>
      </c>
      <c r="F17" s="189">
        <v>0</v>
      </c>
      <c r="G17" s="189">
        <v>0</v>
      </c>
      <c r="H17" s="189">
        <v>0</v>
      </c>
      <c r="I17" s="189">
        <v>0</v>
      </c>
      <c r="J17" s="189">
        <v>73</v>
      </c>
      <c r="K17" s="189">
        <v>0</v>
      </c>
      <c r="L17" s="189">
        <v>0</v>
      </c>
      <c r="M17" s="189">
        <v>0</v>
      </c>
      <c r="N17" s="189">
        <v>0</v>
      </c>
      <c r="O17" s="189">
        <v>0</v>
      </c>
      <c r="P17" s="189">
        <v>0</v>
      </c>
      <c r="Q17" s="189">
        <v>0</v>
      </c>
      <c r="R17" s="189">
        <v>0</v>
      </c>
      <c r="S17" s="189">
        <v>0</v>
      </c>
      <c r="T17" s="189">
        <v>0</v>
      </c>
      <c r="U17" s="189">
        <v>0</v>
      </c>
      <c r="V17" s="189">
        <v>0</v>
      </c>
      <c r="W17" s="190">
        <v>73</v>
      </c>
    </row>
    <row r="18" spans="1:23" s="258" customFormat="1" ht="14.4" x14ac:dyDescent="0.3">
      <c r="A18" s="265" t="s">
        <v>647</v>
      </c>
      <c r="B18" s="189">
        <v>0</v>
      </c>
      <c r="C18" s="189">
        <v>0</v>
      </c>
      <c r="D18" s="189">
        <v>0</v>
      </c>
      <c r="E18" s="189">
        <v>0</v>
      </c>
      <c r="F18" s="189">
        <v>0</v>
      </c>
      <c r="G18" s="189">
        <v>0</v>
      </c>
      <c r="H18" s="189">
        <v>0</v>
      </c>
      <c r="I18" s="189">
        <v>0</v>
      </c>
      <c r="J18" s="189">
        <v>0</v>
      </c>
      <c r="K18" s="189">
        <v>111</v>
      </c>
      <c r="L18" s="189">
        <v>0</v>
      </c>
      <c r="M18" s="189">
        <v>0</v>
      </c>
      <c r="N18" s="189">
        <v>0</v>
      </c>
      <c r="O18" s="189">
        <v>0</v>
      </c>
      <c r="P18" s="189">
        <v>0</v>
      </c>
      <c r="Q18" s="189">
        <v>0</v>
      </c>
      <c r="R18" s="189">
        <v>0</v>
      </c>
      <c r="S18" s="189">
        <v>0</v>
      </c>
      <c r="T18" s="189">
        <v>0</v>
      </c>
      <c r="U18" s="189">
        <v>0</v>
      </c>
      <c r="V18" s="189">
        <v>0</v>
      </c>
      <c r="W18" s="190">
        <v>111</v>
      </c>
    </row>
    <row r="19" spans="1:23" s="258" customFormat="1" ht="14.4" x14ac:dyDescent="0.3">
      <c r="A19" s="265" t="s">
        <v>648</v>
      </c>
      <c r="B19" s="189">
        <v>0</v>
      </c>
      <c r="C19" s="189">
        <v>0</v>
      </c>
      <c r="D19" s="189">
        <v>0</v>
      </c>
      <c r="E19" s="189">
        <v>0</v>
      </c>
      <c r="F19" s="189">
        <v>0</v>
      </c>
      <c r="G19" s="189">
        <v>0</v>
      </c>
      <c r="H19" s="189">
        <v>0</v>
      </c>
      <c r="I19" s="189">
        <v>0</v>
      </c>
      <c r="J19" s="189">
        <v>0</v>
      </c>
      <c r="K19" s="189">
        <v>0</v>
      </c>
      <c r="L19" s="189">
        <v>57</v>
      </c>
      <c r="M19" s="189">
        <v>0</v>
      </c>
      <c r="N19" s="189">
        <v>0</v>
      </c>
      <c r="O19" s="189">
        <v>0</v>
      </c>
      <c r="P19" s="189">
        <v>0</v>
      </c>
      <c r="Q19" s="189">
        <v>0</v>
      </c>
      <c r="R19" s="189">
        <v>0</v>
      </c>
      <c r="S19" s="189">
        <v>0</v>
      </c>
      <c r="T19" s="189">
        <v>0</v>
      </c>
      <c r="U19" s="189">
        <v>0</v>
      </c>
      <c r="V19" s="189">
        <v>0</v>
      </c>
      <c r="W19" s="190">
        <v>57</v>
      </c>
    </row>
    <row r="20" spans="1:23" s="258" customFormat="1" ht="30.6" customHeight="1" x14ac:dyDescent="0.3">
      <c r="A20" s="265" t="s">
        <v>649</v>
      </c>
      <c r="B20" s="189">
        <v>0</v>
      </c>
      <c r="C20" s="189">
        <v>0</v>
      </c>
      <c r="D20" s="189">
        <v>0</v>
      </c>
      <c r="E20" s="189">
        <v>0</v>
      </c>
      <c r="F20" s="189">
        <v>0</v>
      </c>
      <c r="G20" s="189">
        <v>0</v>
      </c>
      <c r="H20" s="189">
        <v>0</v>
      </c>
      <c r="I20" s="189">
        <v>0</v>
      </c>
      <c r="J20" s="189">
        <v>0</v>
      </c>
      <c r="K20" s="189">
        <v>0</v>
      </c>
      <c r="L20" s="189">
        <v>0</v>
      </c>
      <c r="M20" s="189">
        <v>394</v>
      </c>
      <c r="N20" s="189">
        <v>0</v>
      </c>
      <c r="O20" s="189">
        <v>0</v>
      </c>
      <c r="P20" s="189">
        <v>0</v>
      </c>
      <c r="Q20" s="189">
        <v>0</v>
      </c>
      <c r="R20" s="189">
        <v>0</v>
      </c>
      <c r="S20" s="189">
        <v>0</v>
      </c>
      <c r="T20" s="189">
        <v>0</v>
      </c>
      <c r="U20" s="189">
        <v>0</v>
      </c>
      <c r="V20" s="189">
        <v>0</v>
      </c>
      <c r="W20" s="190">
        <v>394</v>
      </c>
    </row>
    <row r="21" spans="1:23" s="258" customFormat="1" ht="14.4" x14ac:dyDescent="0.3">
      <c r="A21" s="265" t="s">
        <v>650</v>
      </c>
      <c r="B21" s="189">
        <v>0</v>
      </c>
      <c r="C21" s="189">
        <v>0</v>
      </c>
      <c r="D21" s="189">
        <v>0</v>
      </c>
      <c r="E21" s="189">
        <v>0</v>
      </c>
      <c r="F21" s="189">
        <v>0</v>
      </c>
      <c r="G21" s="189">
        <v>0</v>
      </c>
      <c r="H21" s="189">
        <v>0</v>
      </c>
      <c r="I21" s="189">
        <v>0</v>
      </c>
      <c r="J21" s="189">
        <v>0</v>
      </c>
      <c r="K21" s="189">
        <v>0</v>
      </c>
      <c r="L21" s="189">
        <v>0</v>
      </c>
      <c r="M21" s="189">
        <v>0</v>
      </c>
      <c r="N21" s="189">
        <v>341</v>
      </c>
      <c r="O21" s="189">
        <v>0</v>
      </c>
      <c r="P21" s="189">
        <v>0</v>
      </c>
      <c r="Q21" s="189">
        <v>0</v>
      </c>
      <c r="R21" s="189">
        <v>0</v>
      </c>
      <c r="S21" s="189">
        <v>0</v>
      </c>
      <c r="T21" s="189">
        <v>0</v>
      </c>
      <c r="U21" s="189">
        <v>0</v>
      </c>
      <c r="V21" s="189">
        <v>0</v>
      </c>
      <c r="W21" s="190">
        <v>341</v>
      </c>
    </row>
    <row r="22" spans="1:23" s="258" customFormat="1" ht="14.4" x14ac:dyDescent="0.3">
      <c r="A22" s="265" t="s">
        <v>651</v>
      </c>
      <c r="B22" s="189">
        <v>0</v>
      </c>
      <c r="C22" s="189">
        <v>0</v>
      </c>
      <c r="D22" s="189">
        <v>0</v>
      </c>
      <c r="E22" s="189">
        <v>0</v>
      </c>
      <c r="F22" s="189">
        <v>0</v>
      </c>
      <c r="G22" s="189">
        <v>0</v>
      </c>
      <c r="H22" s="189">
        <v>0</v>
      </c>
      <c r="I22" s="189">
        <v>0</v>
      </c>
      <c r="J22" s="189">
        <v>0</v>
      </c>
      <c r="K22" s="189">
        <v>0</v>
      </c>
      <c r="L22" s="189">
        <v>0</v>
      </c>
      <c r="M22" s="189">
        <v>0</v>
      </c>
      <c r="N22" s="189">
        <v>0</v>
      </c>
      <c r="O22" s="189">
        <v>338</v>
      </c>
      <c r="P22" s="189">
        <v>0</v>
      </c>
      <c r="Q22" s="189">
        <v>0</v>
      </c>
      <c r="R22" s="189">
        <v>0</v>
      </c>
      <c r="S22" s="189">
        <v>0</v>
      </c>
      <c r="T22" s="189">
        <v>0</v>
      </c>
      <c r="U22" s="189">
        <v>0</v>
      </c>
      <c r="V22" s="189">
        <v>0</v>
      </c>
      <c r="W22" s="190">
        <v>338</v>
      </c>
    </row>
    <row r="23" spans="1:23" s="258" customFormat="1" ht="14.4" x14ac:dyDescent="0.3">
      <c r="A23" s="265" t="s">
        <v>652</v>
      </c>
      <c r="B23" s="189">
        <v>0</v>
      </c>
      <c r="C23" s="189">
        <v>0</v>
      </c>
      <c r="D23" s="189">
        <v>0</v>
      </c>
      <c r="E23" s="189">
        <v>0</v>
      </c>
      <c r="F23" s="189">
        <v>0</v>
      </c>
      <c r="G23" s="189">
        <v>0</v>
      </c>
      <c r="H23" s="189">
        <v>0</v>
      </c>
      <c r="I23" s="189">
        <v>0</v>
      </c>
      <c r="J23" s="189">
        <v>0</v>
      </c>
      <c r="K23" s="189">
        <v>0</v>
      </c>
      <c r="L23" s="189">
        <v>0</v>
      </c>
      <c r="M23" s="189">
        <v>0</v>
      </c>
      <c r="N23" s="189">
        <v>0</v>
      </c>
      <c r="O23" s="189">
        <v>0</v>
      </c>
      <c r="P23" s="189">
        <v>106</v>
      </c>
      <c r="Q23" s="189">
        <v>0</v>
      </c>
      <c r="R23" s="189">
        <v>0</v>
      </c>
      <c r="S23" s="189">
        <v>0</v>
      </c>
      <c r="T23" s="189">
        <v>0</v>
      </c>
      <c r="U23" s="189">
        <v>0</v>
      </c>
      <c r="V23" s="189">
        <v>0</v>
      </c>
      <c r="W23" s="190">
        <v>106</v>
      </c>
    </row>
    <row r="24" spans="1:23" s="258" customFormat="1" ht="14.4" x14ac:dyDescent="0.3">
      <c r="A24" s="265" t="s">
        <v>653</v>
      </c>
      <c r="B24" s="189">
        <v>0</v>
      </c>
      <c r="C24" s="189">
        <v>0</v>
      </c>
      <c r="D24" s="189">
        <v>0</v>
      </c>
      <c r="E24" s="189">
        <v>0</v>
      </c>
      <c r="F24" s="189">
        <v>0</v>
      </c>
      <c r="G24" s="189">
        <v>0</v>
      </c>
      <c r="H24" s="189">
        <v>0</v>
      </c>
      <c r="I24" s="189">
        <v>0</v>
      </c>
      <c r="J24" s="189">
        <v>0</v>
      </c>
      <c r="K24" s="189">
        <v>0</v>
      </c>
      <c r="L24" s="189">
        <v>0</v>
      </c>
      <c r="M24" s="189">
        <v>0</v>
      </c>
      <c r="N24" s="189">
        <v>0</v>
      </c>
      <c r="O24" s="189">
        <v>0</v>
      </c>
      <c r="P24" s="189">
        <v>0</v>
      </c>
      <c r="Q24" s="189">
        <v>280</v>
      </c>
      <c r="R24" s="189">
        <v>0</v>
      </c>
      <c r="S24" s="189">
        <v>0</v>
      </c>
      <c r="T24" s="189">
        <v>0</v>
      </c>
      <c r="U24" s="189">
        <v>0</v>
      </c>
      <c r="V24" s="189">
        <v>0</v>
      </c>
      <c r="W24" s="190">
        <v>280</v>
      </c>
    </row>
    <row r="25" spans="1:23" s="258" customFormat="1" ht="22.8" x14ac:dyDescent="0.3">
      <c r="A25" s="265" t="s">
        <v>654</v>
      </c>
      <c r="B25" s="189">
        <v>0</v>
      </c>
      <c r="C25" s="189">
        <v>0</v>
      </c>
      <c r="D25" s="189">
        <v>0</v>
      </c>
      <c r="E25" s="189">
        <v>0</v>
      </c>
      <c r="F25" s="189">
        <v>0</v>
      </c>
      <c r="G25" s="189">
        <v>0</v>
      </c>
      <c r="H25" s="189">
        <v>0</v>
      </c>
      <c r="I25" s="189">
        <v>0</v>
      </c>
      <c r="J25" s="189">
        <v>0</v>
      </c>
      <c r="K25" s="189">
        <v>0</v>
      </c>
      <c r="L25" s="189">
        <v>0</v>
      </c>
      <c r="M25" s="189">
        <v>0</v>
      </c>
      <c r="N25" s="189">
        <v>0</v>
      </c>
      <c r="O25" s="189">
        <v>0</v>
      </c>
      <c r="P25" s="189">
        <v>0</v>
      </c>
      <c r="Q25" s="189">
        <v>0</v>
      </c>
      <c r="R25" s="189">
        <v>517</v>
      </c>
      <c r="S25" s="189">
        <v>0</v>
      </c>
      <c r="T25" s="189">
        <v>0</v>
      </c>
      <c r="U25" s="189">
        <v>0</v>
      </c>
      <c r="V25" s="189">
        <v>0</v>
      </c>
      <c r="W25" s="190">
        <v>517</v>
      </c>
    </row>
    <row r="26" spans="1:23" s="258" customFormat="1" ht="14.4" x14ac:dyDescent="0.3">
      <c r="A26" s="265" t="s">
        <v>655</v>
      </c>
      <c r="B26" s="189">
        <v>0</v>
      </c>
      <c r="C26" s="189">
        <v>0</v>
      </c>
      <c r="D26" s="189">
        <v>0</v>
      </c>
      <c r="E26" s="189">
        <v>0</v>
      </c>
      <c r="F26" s="189">
        <v>0</v>
      </c>
      <c r="G26" s="189">
        <v>0</v>
      </c>
      <c r="H26" s="189">
        <v>0</v>
      </c>
      <c r="I26" s="189">
        <v>0</v>
      </c>
      <c r="J26" s="189">
        <v>0</v>
      </c>
      <c r="K26" s="189">
        <v>0</v>
      </c>
      <c r="L26" s="189">
        <v>0</v>
      </c>
      <c r="M26" s="189">
        <v>0</v>
      </c>
      <c r="N26" s="189">
        <v>0</v>
      </c>
      <c r="O26" s="189">
        <v>0</v>
      </c>
      <c r="P26" s="189">
        <v>0</v>
      </c>
      <c r="Q26" s="189">
        <v>0</v>
      </c>
      <c r="R26" s="189">
        <v>0</v>
      </c>
      <c r="S26" s="189">
        <v>705</v>
      </c>
      <c r="T26" s="189">
        <v>0</v>
      </c>
      <c r="U26" s="189">
        <v>0</v>
      </c>
      <c r="V26" s="189">
        <v>0</v>
      </c>
      <c r="W26" s="190">
        <v>705</v>
      </c>
    </row>
    <row r="27" spans="1:23" s="258" customFormat="1" ht="14.4" x14ac:dyDescent="0.3">
      <c r="A27" s="265" t="s">
        <v>656</v>
      </c>
      <c r="B27" s="189">
        <v>0</v>
      </c>
      <c r="C27" s="189">
        <v>0</v>
      </c>
      <c r="D27" s="189">
        <v>0</v>
      </c>
      <c r="E27" s="189">
        <v>0</v>
      </c>
      <c r="F27" s="189">
        <v>0</v>
      </c>
      <c r="G27" s="189">
        <v>0</v>
      </c>
      <c r="H27" s="189">
        <v>0</v>
      </c>
      <c r="I27" s="189">
        <v>0</v>
      </c>
      <c r="J27" s="189">
        <v>0</v>
      </c>
      <c r="K27" s="189">
        <v>0</v>
      </c>
      <c r="L27" s="189">
        <v>0</v>
      </c>
      <c r="M27" s="189">
        <v>0</v>
      </c>
      <c r="N27" s="189">
        <v>0</v>
      </c>
      <c r="O27" s="189">
        <v>0</v>
      </c>
      <c r="P27" s="189">
        <v>0</v>
      </c>
      <c r="Q27" s="189">
        <v>0</v>
      </c>
      <c r="R27" s="189">
        <v>0</v>
      </c>
      <c r="S27" s="189">
        <v>0</v>
      </c>
      <c r="T27" s="189">
        <v>16</v>
      </c>
      <c r="U27" s="189">
        <v>0</v>
      </c>
      <c r="V27" s="189">
        <v>0</v>
      </c>
      <c r="W27" s="190">
        <v>16</v>
      </c>
    </row>
    <row r="28" spans="1:23" s="258" customFormat="1" ht="14.4" x14ac:dyDescent="0.3">
      <c r="A28" s="265" t="s">
        <v>657</v>
      </c>
      <c r="B28" s="189">
        <v>0</v>
      </c>
      <c r="C28" s="189">
        <v>0</v>
      </c>
      <c r="D28" s="189">
        <v>0</v>
      </c>
      <c r="E28" s="189">
        <v>0</v>
      </c>
      <c r="F28" s="189">
        <v>0</v>
      </c>
      <c r="G28" s="189">
        <v>0</v>
      </c>
      <c r="H28" s="189">
        <v>0</v>
      </c>
      <c r="I28" s="189">
        <v>0</v>
      </c>
      <c r="J28" s="189">
        <v>0</v>
      </c>
      <c r="K28" s="189">
        <v>0</v>
      </c>
      <c r="L28" s="189">
        <v>0</v>
      </c>
      <c r="M28" s="189">
        <v>0</v>
      </c>
      <c r="N28" s="189">
        <v>0</v>
      </c>
      <c r="O28" s="189">
        <v>0</v>
      </c>
      <c r="P28" s="189">
        <v>0</v>
      </c>
      <c r="Q28" s="189">
        <v>0</v>
      </c>
      <c r="R28" s="189">
        <v>0</v>
      </c>
      <c r="S28" s="189">
        <v>0</v>
      </c>
      <c r="T28" s="189">
        <v>0</v>
      </c>
      <c r="U28" s="189">
        <v>172</v>
      </c>
      <c r="V28" s="189">
        <v>0</v>
      </c>
      <c r="W28" s="190">
        <v>172</v>
      </c>
    </row>
    <row r="29" spans="1:23" s="258" customFormat="1" ht="14.4" x14ac:dyDescent="0.3">
      <c r="A29" s="265" t="s">
        <v>658</v>
      </c>
      <c r="B29" s="189">
        <v>0</v>
      </c>
      <c r="C29" s="189">
        <v>0</v>
      </c>
      <c r="D29" s="189">
        <v>0</v>
      </c>
      <c r="E29" s="189">
        <v>0</v>
      </c>
      <c r="F29" s="189">
        <v>0</v>
      </c>
      <c r="G29" s="189">
        <v>0</v>
      </c>
      <c r="H29" s="189">
        <v>0</v>
      </c>
      <c r="I29" s="189">
        <v>0</v>
      </c>
      <c r="J29" s="189">
        <v>0</v>
      </c>
      <c r="K29" s="189">
        <v>0</v>
      </c>
      <c r="L29" s="189">
        <v>0</v>
      </c>
      <c r="M29" s="189">
        <v>0</v>
      </c>
      <c r="N29" s="189">
        <v>0</v>
      </c>
      <c r="O29" s="189">
        <v>0</v>
      </c>
      <c r="P29" s="189">
        <v>0</v>
      </c>
      <c r="Q29" s="189">
        <v>0</v>
      </c>
      <c r="R29" s="189">
        <v>0</v>
      </c>
      <c r="S29" s="189">
        <v>0</v>
      </c>
      <c r="T29" s="189">
        <v>0</v>
      </c>
      <c r="U29" s="189">
        <v>0</v>
      </c>
      <c r="V29" s="189">
        <v>128</v>
      </c>
      <c r="W29" s="190">
        <v>128</v>
      </c>
    </row>
    <row r="30" spans="1:23" s="258" customFormat="1" ht="14.4" x14ac:dyDescent="0.3">
      <c r="A30" s="266" t="s">
        <v>29</v>
      </c>
      <c r="B30" s="190">
        <v>58</v>
      </c>
      <c r="C30" s="190">
        <v>3</v>
      </c>
      <c r="D30" s="190">
        <v>26</v>
      </c>
      <c r="E30" s="190">
        <v>58</v>
      </c>
      <c r="F30" s="190">
        <v>76</v>
      </c>
      <c r="G30" s="190">
        <v>63</v>
      </c>
      <c r="H30" s="190">
        <v>68</v>
      </c>
      <c r="I30" s="190">
        <v>45</v>
      </c>
      <c r="J30" s="190">
        <v>73</v>
      </c>
      <c r="K30" s="190">
        <v>111</v>
      </c>
      <c r="L30" s="190">
        <v>57</v>
      </c>
      <c r="M30" s="190">
        <v>394</v>
      </c>
      <c r="N30" s="190">
        <v>341</v>
      </c>
      <c r="O30" s="190">
        <v>338</v>
      </c>
      <c r="P30" s="190">
        <v>106</v>
      </c>
      <c r="Q30" s="190">
        <v>280</v>
      </c>
      <c r="R30" s="190">
        <v>517</v>
      </c>
      <c r="S30" s="190">
        <v>705</v>
      </c>
      <c r="T30" s="190">
        <v>16</v>
      </c>
      <c r="U30" s="190">
        <v>172</v>
      </c>
      <c r="V30" s="190">
        <v>128</v>
      </c>
      <c r="W30" s="190">
        <v>3635</v>
      </c>
    </row>
    <row r="31" spans="1:23" s="258" customFormat="1" ht="14.4" x14ac:dyDescent="0.3">
      <c r="A31" s="267" t="s">
        <v>659</v>
      </c>
    </row>
    <row r="32" spans="1:23" s="258" customFormat="1" ht="14.4" x14ac:dyDescent="0.3">
      <c r="A32" s="267" t="s">
        <v>30</v>
      </c>
    </row>
    <row r="33" spans="1:23" s="258" customFormat="1" ht="14.4" x14ac:dyDescent="0.3"/>
    <row r="34" spans="1:23" x14ac:dyDescent="0.3">
      <c r="A34" s="242" t="s">
        <v>31</v>
      </c>
      <c r="B34" s="258"/>
      <c r="C34" s="258"/>
      <c r="D34" s="258"/>
      <c r="E34" s="258"/>
      <c r="F34" s="258"/>
      <c r="G34" s="258"/>
      <c r="H34" s="258"/>
      <c r="I34" s="258"/>
      <c r="J34" s="258"/>
      <c r="K34" s="258"/>
      <c r="L34" s="258"/>
      <c r="M34" s="258"/>
      <c r="N34" s="258"/>
      <c r="O34" s="258"/>
      <c r="P34" s="258"/>
      <c r="Q34" s="258"/>
      <c r="R34" s="258"/>
      <c r="S34" s="258"/>
      <c r="T34" s="258"/>
      <c r="U34" s="258"/>
      <c r="V34" s="258"/>
      <c r="W34" s="258"/>
    </row>
    <row r="35" spans="1:23" x14ac:dyDescent="0.3">
      <c r="A35" s="243" t="s">
        <v>32</v>
      </c>
      <c r="B35" s="258"/>
      <c r="C35" s="258"/>
      <c r="D35" s="258"/>
      <c r="E35" s="258"/>
      <c r="F35" s="258"/>
      <c r="G35" s="258"/>
      <c r="H35" s="258"/>
      <c r="I35" s="258"/>
      <c r="J35" s="258"/>
      <c r="K35" s="258"/>
      <c r="L35" s="258"/>
      <c r="M35" s="258"/>
      <c r="N35" s="258"/>
      <c r="O35" s="258"/>
      <c r="P35" s="258"/>
      <c r="Q35" s="258"/>
      <c r="R35" s="258"/>
      <c r="S35" s="258"/>
      <c r="T35" s="258"/>
      <c r="U35" s="258"/>
      <c r="V35" s="258"/>
      <c r="W35" s="258"/>
    </row>
    <row r="36" spans="1:23" x14ac:dyDescent="0.3">
      <c r="A36" s="244" t="s">
        <v>27</v>
      </c>
      <c r="B36" s="258"/>
      <c r="C36" s="258"/>
      <c r="D36" s="258"/>
      <c r="E36" s="258"/>
      <c r="F36" s="258"/>
      <c r="G36" s="258"/>
      <c r="H36" s="258"/>
      <c r="I36" s="258"/>
      <c r="J36" s="258"/>
      <c r="K36" s="258"/>
      <c r="L36" s="258"/>
      <c r="M36" s="258"/>
      <c r="N36" s="258"/>
      <c r="O36" s="258"/>
      <c r="P36" s="258"/>
      <c r="Q36" s="258"/>
      <c r="R36" s="258"/>
      <c r="S36" s="258"/>
      <c r="T36" s="258"/>
      <c r="U36" s="258"/>
      <c r="V36" s="258"/>
      <c r="W36" s="258"/>
    </row>
    <row r="37" spans="1:23" ht="15.6" customHeight="1" x14ac:dyDescent="0.3">
      <c r="A37" s="309" t="s">
        <v>33</v>
      </c>
      <c r="B37" s="306" t="s">
        <v>28</v>
      </c>
      <c r="C37" s="307"/>
      <c r="D37" s="307"/>
      <c r="E37" s="307"/>
      <c r="F37" s="307"/>
      <c r="G37" s="307"/>
      <c r="H37" s="307"/>
      <c r="I37" s="307"/>
      <c r="J37" s="307"/>
      <c r="K37" s="307"/>
      <c r="L37" s="307"/>
      <c r="M37" s="307"/>
      <c r="N37" s="307"/>
      <c r="O37" s="307"/>
      <c r="P37" s="307"/>
      <c r="Q37" s="307"/>
      <c r="R37" s="307"/>
      <c r="S37" s="307"/>
      <c r="T37" s="307"/>
      <c r="U37" s="307"/>
      <c r="V37" s="307"/>
      <c r="W37" s="308"/>
    </row>
    <row r="38" spans="1:23" ht="91.2" x14ac:dyDescent="0.3">
      <c r="A38" s="310"/>
      <c r="B38" s="187" t="s">
        <v>638</v>
      </c>
      <c r="C38" s="187" t="s">
        <v>639</v>
      </c>
      <c r="D38" s="187" t="s">
        <v>640</v>
      </c>
      <c r="E38" s="187" t="s">
        <v>641</v>
      </c>
      <c r="F38" s="187" t="s">
        <v>642</v>
      </c>
      <c r="G38" s="187" t="s">
        <v>643</v>
      </c>
      <c r="H38" s="187" t="s">
        <v>644</v>
      </c>
      <c r="I38" s="187" t="s">
        <v>645</v>
      </c>
      <c r="J38" s="187" t="s">
        <v>646</v>
      </c>
      <c r="K38" s="187" t="s">
        <v>647</v>
      </c>
      <c r="L38" s="187" t="s">
        <v>648</v>
      </c>
      <c r="M38" s="187" t="s">
        <v>649</v>
      </c>
      <c r="N38" s="187" t="s">
        <v>650</v>
      </c>
      <c r="O38" s="187" t="s">
        <v>651</v>
      </c>
      <c r="P38" s="187" t="s">
        <v>652</v>
      </c>
      <c r="Q38" s="187" t="s">
        <v>653</v>
      </c>
      <c r="R38" s="187" t="s">
        <v>654</v>
      </c>
      <c r="S38" s="187" t="s">
        <v>655</v>
      </c>
      <c r="T38" s="187" t="s">
        <v>656</v>
      </c>
      <c r="U38" s="187" t="s">
        <v>657</v>
      </c>
      <c r="V38" s="187" t="s">
        <v>658</v>
      </c>
      <c r="W38" s="188" t="s">
        <v>29</v>
      </c>
    </row>
    <row r="39" spans="1:23" x14ac:dyDescent="0.3">
      <c r="A39" s="245" t="s">
        <v>34</v>
      </c>
      <c r="B39" s="189">
        <v>0</v>
      </c>
      <c r="C39" s="189">
        <v>0</v>
      </c>
      <c r="D39" s="189">
        <v>0</v>
      </c>
      <c r="E39" s="189">
        <v>0</v>
      </c>
      <c r="F39" s="189">
        <v>0</v>
      </c>
      <c r="G39" s="189">
        <v>0</v>
      </c>
      <c r="H39" s="189">
        <v>0</v>
      </c>
      <c r="I39" s="189">
        <v>0</v>
      </c>
      <c r="J39" s="189">
        <v>0</v>
      </c>
      <c r="K39" s="189">
        <v>0</v>
      </c>
      <c r="L39" s="189">
        <v>0</v>
      </c>
      <c r="M39" s="189">
        <v>68</v>
      </c>
      <c r="N39" s="189">
        <v>84</v>
      </c>
      <c r="O39" s="189">
        <v>51</v>
      </c>
      <c r="P39" s="189">
        <v>18</v>
      </c>
      <c r="Q39" s="189">
        <v>37</v>
      </c>
      <c r="R39" s="189">
        <v>92</v>
      </c>
      <c r="S39" s="189">
        <v>33</v>
      </c>
      <c r="T39" s="189">
        <v>2</v>
      </c>
      <c r="U39" s="189">
        <v>14</v>
      </c>
      <c r="V39" s="189">
        <v>22</v>
      </c>
      <c r="W39" s="190">
        <v>421</v>
      </c>
    </row>
    <row r="40" spans="1:23" ht="22.8" x14ac:dyDescent="0.3">
      <c r="A40" s="245" t="s">
        <v>35</v>
      </c>
      <c r="B40" s="189">
        <v>58</v>
      </c>
      <c r="C40" s="189">
        <v>3</v>
      </c>
      <c r="D40" s="189">
        <v>26</v>
      </c>
      <c r="E40" s="189">
        <v>58</v>
      </c>
      <c r="F40" s="189">
        <v>76</v>
      </c>
      <c r="G40" s="189">
        <v>63</v>
      </c>
      <c r="H40" s="189">
        <v>68</v>
      </c>
      <c r="I40" s="189">
        <v>45</v>
      </c>
      <c r="J40" s="189">
        <v>73</v>
      </c>
      <c r="K40" s="189">
        <v>111</v>
      </c>
      <c r="L40" s="189">
        <v>57</v>
      </c>
      <c r="M40" s="189">
        <v>326</v>
      </c>
      <c r="N40" s="189">
        <v>257</v>
      </c>
      <c r="O40" s="189">
        <v>287</v>
      </c>
      <c r="P40" s="189">
        <v>88</v>
      </c>
      <c r="Q40" s="189">
        <v>243</v>
      </c>
      <c r="R40" s="189">
        <v>425</v>
      </c>
      <c r="S40" s="189">
        <v>672</v>
      </c>
      <c r="T40" s="189">
        <v>14</v>
      </c>
      <c r="U40" s="189">
        <v>158</v>
      </c>
      <c r="V40" s="189">
        <v>106</v>
      </c>
      <c r="W40" s="190">
        <v>3214</v>
      </c>
    </row>
    <row r="41" spans="1:23" x14ac:dyDescent="0.3">
      <c r="A41" s="246" t="s">
        <v>29</v>
      </c>
      <c r="B41" s="190">
        <v>58</v>
      </c>
      <c r="C41" s="190">
        <v>3</v>
      </c>
      <c r="D41" s="190">
        <v>26</v>
      </c>
      <c r="E41" s="190">
        <v>58</v>
      </c>
      <c r="F41" s="190">
        <v>76</v>
      </c>
      <c r="G41" s="190">
        <v>63</v>
      </c>
      <c r="H41" s="190">
        <v>68</v>
      </c>
      <c r="I41" s="190">
        <v>45</v>
      </c>
      <c r="J41" s="190">
        <v>73</v>
      </c>
      <c r="K41" s="190">
        <v>111</v>
      </c>
      <c r="L41" s="190">
        <v>57</v>
      </c>
      <c r="M41" s="190">
        <v>394</v>
      </c>
      <c r="N41" s="190">
        <v>341</v>
      </c>
      <c r="O41" s="190">
        <v>338</v>
      </c>
      <c r="P41" s="190">
        <v>106</v>
      </c>
      <c r="Q41" s="190">
        <v>280</v>
      </c>
      <c r="R41" s="190">
        <v>517</v>
      </c>
      <c r="S41" s="190">
        <v>705</v>
      </c>
      <c r="T41" s="190">
        <v>16</v>
      </c>
      <c r="U41" s="190">
        <v>172</v>
      </c>
      <c r="V41" s="190">
        <v>128</v>
      </c>
      <c r="W41" s="190">
        <v>3635</v>
      </c>
    </row>
    <row r="42" spans="1:23" x14ac:dyDescent="0.3">
      <c r="A42" s="247" t="s">
        <v>659</v>
      </c>
      <c r="B42" s="258"/>
      <c r="C42" s="258"/>
      <c r="D42" s="258"/>
      <c r="E42" s="258"/>
      <c r="F42" s="258"/>
      <c r="G42" s="258"/>
      <c r="H42" s="258"/>
      <c r="I42" s="258"/>
      <c r="J42" s="258"/>
      <c r="K42" s="258"/>
      <c r="L42" s="258"/>
      <c r="M42" s="258"/>
      <c r="N42" s="258"/>
      <c r="O42" s="258"/>
      <c r="P42" s="258"/>
      <c r="Q42" s="258"/>
      <c r="R42" s="258"/>
      <c r="S42" s="258"/>
      <c r="T42" s="258"/>
      <c r="U42" s="258"/>
      <c r="V42" s="258"/>
      <c r="W42" s="258"/>
    </row>
    <row r="43" spans="1:23" x14ac:dyDescent="0.3">
      <c r="A43" s="247" t="s">
        <v>660</v>
      </c>
      <c r="B43" s="258"/>
      <c r="C43" s="258"/>
      <c r="D43" s="258"/>
      <c r="E43" s="258"/>
      <c r="F43" s="258"/>
      <c r="G43" s="258"/>
      <c r="H43" s="258"/>
      <c r="I43" s="258"/>
      <c r="J43" s="258"/>
      <c r="K43" s="258"/>
      <c r="L43" s="258"/>
      <c r="M43" s="258"/>
      <c r="N43" s="258"/>
      <c r="O43" s="258"/>
      <c r="P43" s="258"/>
      <c r="Q43" s="258"/>
      <c r="R43" s="258"/>
      <c r="S43" s="258"/>
      <c r="T43" s="258"/>
      <c r="U43" s="258"/>
      <c r="V43" s="258"/>
      <c r="W43" s="258"/>
    </row>
    <row r="44" spans="1:23" x14ac:dyDescent="0.3">
      <c r="A44" s="258"/>
      <c r="B44" s="258"/>
      <c r="C44" s="258"/>
      <c r="D44" s="258"/>
      <c r="E44" s="258"/>
      <c r="F44" s="258"/>
      <c r="G44" s="258"/>
      <c r="H44" s="258"/>
      <c r="I44" s="258"/>
      <c r="J44" s="258"/>
      <c r="K44" s="258"/>
      <c r="L44" s="258"/>
      <c r="M44" s="258"/>
      <c r="N44" s="258"/>
      <c r="O44" s="258"/>
      <c r="P44" s="258"/>
      <c r="Q44" s="258"/>
      <c r="R44" s="258"/>
      <c r="S44" s="258"/>
      <c r="T44" s="258"/>
      <c r="U44" s="258"/>
      <c r="V44" s="258"/>
      <c r="W44" s="258"/>
    </row>
    <row r="45" spans="1:23" x14ac:dyDescent="0.3">
      <c r="A45" s="242" t="s">
        <v>36</v>
      </c>
      <c r="B45" s="258"/>
      <c r="C45" s="258"/>
      <c r="D45" s="258"/>
      <c r="E45" s="258"/>
      <c r="F45" s="258"/>
      <c r="G45" s="258"/>
      <c r="H45" s="258"/>
      <c r="I45" s="258"/>
      <c r="J45" s="258"/>
      <c r="K45" s="258"/>
      <c r="L45" s="258"/>
      <c r="M45" s="258"/>
      <c r="N45" s="258"/>
      <c r="O45" s="258"/>
      <c r="P45" s="258"/>
      <c r="Q45" s="258"/>
      <c r="R45" s="258"/>
      <c r="S45" s="258"/>
      <c r="T45" s="258"/>
      <c r="U45" s="258"/>
      <c r="V45" s="258"/>
      <c r="W45" s="258"/>
    </row>
    <row r="46" spans="1:23" x14ac:dyDescent="0.3">
      <c r="A46" s="243" t="s">
        <v>37</v>
      </c>
      <c r="B46" s="258"/>
      <c r="C46" s="258"/>
      <c r="D46" s="258"/>
      <c r="E46" s="258"/>
      <c r="F46" s="258"/>
      <c r="G46" s="258"/>
      <c r="H46" s="258"/>
      <c r="I46" s="258"/>
      <c r="J46" s="258"/>
      <c r="K46" s="258"/>
      <c r="L46" s="258"/>
      <c r="M46" s="258"/>
      <c r="N46" s="258"/>
      <c r="O46" s="258"/>
      <c r="P46" s="258"/>
      <c r="Q46" s="258"/>
      <c r="R46" s="258"/>
      <c r="S46" s="258"/>
      <c r="T46" s="258"/>
      <c r="U46" s="258"/>
      <c r="V46" s="258"/>
      <c r="W46" s="258"/>
    </row>
    <row r="47" spans="1:23" x14ac:dyDescent="0.3">
      <c r="A47" s="244" t="s">
        <v>27</v>
      </c>
      <c r="B47" s="258"/>
      <c r="C47" s="258"/>
      <c r="D47" s="258"/>
      <c r="E47" s="258"/>
      <c r="F47" s="258"/>
      <c r="G47" s="258"/>
      <c r="H47" s="258"/>
      <c r="I47" s="258"/>
      <c r="J47" s="258"/>
      <c r="K47" s="258"/>
      <c r="L47" s="258"/>
      <c r="M47" s="258"/>
      <c r="N47" s="258"/>
      <c r="O47" s="258"/>
      <c r="P47" s="258"/>
      <c r="Q47" s="258"/>
      <c r="R47" s="258"/>
      <c r="S47" s="258"/>
      <c r="T47" s="258"/>
      <c r="U47" s="258"/>
      <c r="V47" s="258"/>
      <c r="W47" s="258"/>
    </row>
    <row r="48" spans="1:23" ht="15.6" customHeight="1" x14ac:dyDescent="0.3">
      <c r="A48" s="309" t="s">
        <v>38</v>
      </c>
      <c r="B48" s="306" t="s">
        <v>28</v>
      </c>
      <c r="C48" s="307"/>
      <c r="D48" s="307"/>
      <c r="E48" s="307"/>
      <c r="F48" s="307"/>
      <c r="G48" s="307"/>
      <c r="H48" s="307"/>
      <c r="I48" s="307"/>
      <c r="J48" s="307"/>
      <c r="K48" s="307"/>
      <c r="L48" s="307"/>
      <c r="M48" s="307"/>
      <c r="N48" s="307"/>
      <c r="O48" s="307"/>
      <c r="P48" s="307"/>
      <c r="Q48" s="307"/>
      <c r="R48" s="307"/>
      <c r="S48" s="307"/>
      <c r="T48" s="307"/>
      <c r="U48" s="307"/>
      <c r="V48" s="307"/>
      <c r="W48" s="308"/>
    </row>
    <row r="49" spans="1:23" ht="91.2" x14ac:dyDescent="0.3">
      <c r="A49" s="310"/>
      <c r="B49" s="187" t="s">
        <v>638</v>
      </c>
      <c r="C49" s="187" t="s">
        <v>639</v>
      </c>
      <c r="D49" s="187" t="s">
        <v>640</v>
      </c>
      <c r="E49" s="187" t="s">
        <v>641</v>
      </c>
      <c r="F49" s="187" t="s">
        <v>642</v>
      </c>
      <c r="G49" s="187" t="s">
        <v>643</v>
      </c>
      <c r="H49" s="187" t="s">
        <v>644</v>
      </c>
      <c r="I49" s="187" t="s">
        <v>645</v>
      </c>
      <c r="J49" s="187" t="s">
        <v>646</v>
      </c>
      <c r="K49" s="187" t="s">
        <v>647</v>
      </c>
      <c r="L49" s="187" t="s">
        <v>648</v>
      </c>
      <c r="M49" s="187" t="s">
        <v>649</v>
      </c>
      <c r="N49" s="187" t="s">
        <v>650</v>
      </c>
      <c r="O49" s="187" t="s">
        <v>651</v>
      </c>
      <c r="P49" s="187" t="s">
        <v>652</v>
      </c>
      <c r="Q49" s="187" t="s">
        <v>653</v>
      </c>
      <c r="R49" s="187" t="s">
        <v>654</v>
      </c>
      <c r="S49" s="187" t="s">
        <v>655</v>
      </c>
      <c r="T49" s="187" t="s">
        <v>656</v>
      </c>
      <c r="U49" s="187" t="s">
        <v>657</v>
      </c>
      <c r="V49" s="187" t="s">
        <v>658</v>
      </c>
      <c r="W49" s="188" t="s">
        <v>29</v>
      </c>
    </row>
    <row r="50" spans="1:23" x14ac:dyDescent="0.3">
      <c r="A50" s="245" t="s">
        <v>39</v>
      </c>
      <c r="B50" s="189">
        <v>0</v>
      </c>
      <c r="C50" s="189">
        <v>0</v>
      </c>
      <c r="D50" s="189">
        <v>0</v>
      </c>
      <c r="E50" s="189">
        <v>0</v>
      </c>
      <c r="F50" s="189">
        <v>0</v>
      </c>
      <c r="G50" s="189">
        <v>0</v>
      </c>
      <c r="H50" s="189">
        <v>0</v>
      </c>
      <c r="I50" s="189">
        <v>0</v>
      </c>
      <c r="J50" s="189">
        <v>0</v>
      </c>
      <c r="K50" s="189">
        <v>0</v>
      </c>
      <c r="L50" s="189">
        <v>0</v>
      </c>
      <c r="M50" s="189">
        <v>68</v>
      </c>
      <c r="N50" s="189">
        <v>84</v>
      </c>
      <c r="O50" s="189">
        <v>51</v>
      </c>
      <c r="P50" s="189">
        <v>18</v>
      </c>
      <c r="Q50" s="189">
        <v>37</v>
      </c>
      <c r="R50" s="189">
        <v>92</v>
      </c>
      <c r="S50" s="189">
        <v>33</v>
      </c>
      <c r="T50" s="189">
        <v>2</v>
      </c>
      <c r="U50" s="189">
        <v>14</v>
      </c>
      <c r="V50" s="189">
        <v>22</v>
      </c>
      <c r="W50" s="190">
        <v>421</v>
      </c>
    </row>
    <row r="51" spans="1:23" x14ac:dyDescent="0.3">
      <c r="A51" s="245" t="s">
        <v>40</v>
      </c>
      <c r="B51" s="189">
        <v>0</v>
      </c>
      <c r="C51" s="189">
        <v>0</v>
      </c>
      <c r="D51" s="189">
        <v>0</v>
      </c>
      <c r="E51" s="189">
        <v>0</v>
      </c>
      <c r="F51" s="189">
        <v>0</v>
      </c>
      <c r="G51" s="189">
        <v>0</v>
      </c>
      <c r="H51" s="189">
        <v>0</v>
      </c>
      <c r="I51" s="189">
        <v>0</v>
      </c>
      <c r="J51" s="189">
        <v>0</v>
      </c>
      <c r="K51" s="189">
        <v>0</v>
      </c>
      <c r="L51" s="189">
        <v>0</v>
      </c>
      <c r="M51" s="189">
        <v>0</v>
      </c>
      <c r="N51" s="189">
        <v>0</v>
      </c>
      <c r="O51" s="189">
        <v>0</v>
      </c>
      <c r="P51" s="189">
        <v>0</v>
      </c>
      <c r="Q51" s="189">
        <v>0</v>
      </c>
      <c r="R51" s="189">
        <v>0</v>
      </c>
      <c r="S51" s="189">
        <v>0</v>
      </c>
      <c r="T51" s="189">
        <v>0</v>
      </c>
      <c r="U51" s="189">
        <v>0</v>
      </c>
      <c r="V51" s="189">
        <v>0</v>
      </c>
      <c r="W51" s="190">
        <v>0</v>
      </c>
    </row>
    <row r="52" spans="1:23" x14ac:dyDescent="0.3">
      <c r="A52" s="246" t="s">
        <v>29</v>
      </c>
      <c r="B52" s="190">
        <v>0</v>
      </c>
      <c r="C52" s="190">
        <v>0</v>
      </c>
      <c r="D52" s="190">
        <v>0</v>
      </c>
      <c r="E52" s="190">
        <v>0</v>
      </c>
      <c r="F52" s="190">
        <v>0</v>
      </c>
      <c r="G52" s="190">
        <v>0</v>
      </c>
      <c r="H52" s="190">
        <v>0</v>
      </c>
      <c r="I52" s="190">
        <v>0</v>
      </c>
      <c r="J52" s="190">
        <v>0</v>
      </c>
      <c r="K52" s="190">
        <v>0</v>
      </c>
      <c r="L52" s="190">
        <v>0</v>
      </c>
      <c r="M52" s="190">
        <v>68</v>
      </c>
      <c r="N52" s="190">
        <v>84</v>
      </c>
      <c r="O52" s="190">
        <v>51</v>
      </c>
      <c r="P52" s="190">
        <v>18</v>
      </c>
      <c r="Q52" s="190">
        <v>37</v>
      </c>
      <c r="R52" s="190">
        <v>92</v>
      </c>
      <c r="S52" s="190">
        <v>33</v>
      </c>
      <c r="T52" s="190">
        <v>2</v>
      </c>
      <c r="U52" s="190">
        <v>14</v>
      </c>
      <c r="V52" s="190">
        <v>22</v>
      </c>
      <c r="W52" s="190">
        <v>421</v>
      </c>
    </row>
    <row r="53" spans="1:23" x14ac:dyDescent="0.3">
      <c r="A53" s="247" t="s">
        <v>661</v>
      </c>
      <c r="B53" s="258"/>
      <c r="C53" s="258"/>
      <c r="D53" s="258"/>
      <c r="E53" s="258"/>
      <c r="F53" s="258"/>
      <c r="G53" s="258"/>
      <c r="H53" s="258"/>
      <c r="I53" s="258"/>
      <c r="J53" s="258"/>
      <c r="K53" s="258"/>
      <c r="L53" s="258"/>
      <c r="M53" s="258"/>
      <c r="N53" s="258"/>
      <c r="O53" s="258"/>
      <c r="P53" s="258"/>
      <c r="Q53" s="258"/>
      <c r="R53" s="258"/>
      <c r="S53" s="258"/>
      <c r="T53" s="258"/>
      <c r="U53" s="258"/>
      <c r="V53" s="258"/>
      <c r="W53" s="258"/>
    </row>
    <row r="54" spans="1:23" x14ac:dyDescent="0.3">
      <c r="A54" s="247" t="s">
        <v>41</v>
      </c>
      <c r="B54" s="258"/>
      <c r="C54" s="258"/>
      <c r="D54" s="258"/>
      <c r="E54" s="258"/>
      <c r="F54" s="258"/>
      <c r="G54" s="258"/>
      <c r="H54" s="258"/>
      <c r="I54" s="258"/>
      <c r="J54" s="258"/>
      <c r="K54" s="258"/>
      <c r="L54" s="258"/>
      <c r="M54" s="258"/>
      <c r="N54" s="258"/>
      <c r="O54" s="258"/>
      <c r="P54" s="258"/>
      <c r="Q54" s="258"/>
      <c r="R54" s="258"/>
      <c r="S54" s="258"/>
      <c r="T54" s="258"/>
      <c r="U54" s="258"/>
      <c r="V54" s="258"/>
      <c r="W54" s="258"/>
    </row>
    <row r="55" spans="1:23" x14ac:dyDescent="0.3">
      <c r="A55" s="258"/>
      <c r="B55" s="258"/>
      <c r="C55" s="258"/>
      <c r="D55" s="258"/>
      <c r="E55" s="258"/>
      <c r="F55" s="258"/>
      <c r="G55" s="258"/>
      <c r="H55" s="258"/>
      <c r="I55" s="258"/>
      <c r="J55" s="258"/>
      <c r="K55" s="258"/>
      <c r="L55" s="258"/>
      <c r="M55" s="258"/>
      <c r="N55" s="258"/>
      <c r="O55" s="258"/>
      <c r="P55" s="258"/>
      <c r="Q55" s="258"/>
      <c r="R55" s="258"/>
      <c r="S55" s="258"/>
      <c r="T55" s="258"/>
      <c r="U55" s="258"/>
      <c r="V55" s="258"/>
      <c r="W55" s="258"/>
    </row>
    <row r="56" spans="1:23" x14ac:dyDescent="0.3">
      <c r="A56" s="242" t="s">
        <v>42</v>
      </c>
      <c r="B56" s="258"/>
      <c r="C56" s="258"/>
      <c r="D56" s="258"/>
      <c r="E56" s="258"/>
      <c r="F56" s="258"/>
      <c r="G56" s="258"/>
      <c r="H56" s="258"/>
      <c r="I56" s="258"/>
      <c r="J56" s="258"/>
      <c r="K56" s="258"/>
      <c r="L56" s="258"/>
      <c r="M56" s="258"/>
      <c r="N56" s="258"/>
      <c r="O56" s="258"/>
      <c r="P56" s="258"/>
      <c r="Q56" s="258"/>
      <c r="R56" s="258"/>
      <c r="S56" s="258"/>
      <c r="T56" s="258"/>
      <c r="U56" s="258"/>
      <c r="V56" s="258"/>
      <c r="W56" s="258"/>
    </row>
    <row r="57" spans="1:23" x14ac:dyDescent="0.3">
      <c r="A57" s="243" t="s">
        <v>43</v>
      </c>
      <c r="B57" s="258"/>
      <c r="C57" s="258"/>
      <c r="D57" s="258"/>
      <c r="E57" s="258"/>
      <c r="F57" s="258"/>
      <c r="G57" s="258"/>
      <c r="H57" s="258"/>
      <c r="I57" s="258"/>
      <c r="J57" s="258"/>
      <c r="K57" s="258"/>
      <c r="L57" s="258"/>
      <c r="M57" s="258"/>
      <c r="N57" s="258"/>
      <c r="O57" s="258"/>
      <c r="P57" s="258"/>
      <c r="Q57" s="258"/>
      <c r="R57" s="258"/>
      <c r="S57" s="258"/>
      <c r="T57" s="258"/>
      <c r="U57" s="258"/>
      <c r="V57" s="258"/>
      <c r="W57" s="258"/>
    </row>
    <row r="58" spans="1:23" x14ac:dyDescent="0.3">
      <c r="A58" s="244" t="s">
        <v>27</v>
      </c>
      <c r="B58" s="258"/>
      <c r="C58" s="258"/>
      <c r="D58" s="258"/>
      <c r="E58" s="258"/>
      <c r="F58" s="258"/>
      <c r="G58" s="258"/>
      <c r="H58" s="258"/>
      <c r="I58" s="258"/>
      <c r="J58" s="258"/>
      <c r="K58" s="258"/>
      <c r="L58" s="258"/>
      <c r="M58" s="258"/>
      <c r="N58" s="258"/>
      <c r="O58" s="258"/>
      <c r="P58" s="258"/>
      <c r="Q58" s="258"/>
      <c r="R58" s="258"/>
      <c r="S58" s="258"/>
      <c r="T58" s="258"/>
      <c r="U58" s="258"/>
      <c r="V58" s="258"/>
      <c r="W58" s="258"/>
    </row>
    <row r="59" spans="1:23" ht="15.6" customHeight="1" x14ac:dyDescent="0.3">
      <c r="A59" s="309" t="s">
        <v>44</v>
      </c>
      <c r="B59" s="306" t="s">
        <v>28</v>
      </c>
      <c r="C59" s="307"/>
      <c r="D59" s="307"/>
      <c r="E59" s="307"/>
      <c r="F59" s="307"/>
      <c r="G59" s="307"/>
      <c r="H59" s="307"/>
      <c r="I59" s="307"/>
      <c r="J59" s="307"/>
      <c r="K59" s="307"/>
      <c r="L59" s="307"/>
      <c r="M59" s="307"/>
      <c r="N59" s="307"/>
      <c r="O59" s="307"/>
      <c r="P59" s="307"/>
      <c r="Q59" s="307"/>
      <c r="R59" s="307"/>
      <c r="S59" s="307"/>
      <c r="T59" s="307"/>
      <c r="U59" s="307"/>
      <c r="V59" s="307"/>
      <c r="W59" s="308"/>
    </row>
    <row r="60" spans="1:23" ht="91.2" x14ac:dyDescent="0.3">
      <c r="A60" s="310"/>
      <c r="B60" s="187" t="s">
        <v>638</v>
      </c>
      <c r="C60" s="187" t="s">
        <v>639</v>
      </c>
      <c r="D60" s="187" t="s">
        <v>640</v>
      </c>
      <c r="E60" s="187" t="s">
        <v>641</v>
      </c>
      <c r="F60" s="187" t="s">
        <v>642</v>
      </c>
      <c r="G60" s="187" t="s">
        <v>643</v>
      </c>
      <c r="H60" s="187" t="s">
        <v>644</v>
      </c>
      <c r="I60" s="187" t="s">
        <v>645</v>
      </c>
      <c r="J60" s="187" t="s">
        <v>646</v>
      </c>
      <c r="K60" s="187" t="s">
        <v>647</v>
      </c>
      <c r="L60" s="187" t="s">
        <v>648</v>
      </c>
      <c r="M60" s="187" t="s">
        <v>649</v>
      </c>
      <c r="N60" s="187" t="s">
        <v>650</v>
      </c>
      <c r="O60" s="187" t="s">
        <v>651</v>
      </c>
      <c r="P60" s="187" t="s">
        <v>652</v>
      </c>
      <c r="Q60" s="187" t="s">
        <v>653</v>
      </c>
      <c r="R60" s="187" t="s">
        <v>654</v>
      </c>
      <c r="S60" s="187" t="s">
        <v>655</v>
      </c>
      <c r="T60" s="187" t="s">
        <v>656</v>
      </c>
      <c r="U60" s="187" t="s">
        <v>657</v>
      </c>
      <c r="V60" s="187" t="s">
        <v>658</v>
      </c>
      <c r="W60" s="188" t="s">
        <v>29</v>
      </c>
    </row>
    <row r="61" spans="1:23" x14ac:dyDescent="0.3">
      <c r="A61" s="245" t="s">
        <v>39</v>
      </c>
      <c r="B61" s="189">
        <v>33</v>
      </c>
      <c r="C61" s="189">
        <v>3</v>
      </c>
      <c r="D61" s="189">
        <v>21</v>
      </c>
      <c r="E61" s="189">
        <v>42</v>
      </c>
      <c r="F61" s="189">
        <v>57</v>
      </c>
      <c r="G61" s="189">
        <v>58</v>
      </c>
      <c r="H61" s="189">
        <v>53</v>
      </c>
      <c r="I61" s="189">
        <v>40</v>
      </c>
      <c r="J61" s="189">
        <v>55</v>
      </c>
      <c r="K61" s="189">
        <v>86</v>
      </c>
      <c r="L61" s="189">
        <v>55</v>
      </c>
      <c r="M61" s="189">
        <v>220</v>
      </c>
      <c r="N61" s="189">
        <v>185</v>
      </c>
      <c r="O61" s="189">
        <v>184</v>
      </c>
      <c r="P61" s="189">
        <v>74</v>
      </c>
      <c r="Q61" s="189">
        <v>231</v>
      </c>
      <c r="R61" s="189">
        <v>267</v>
      </c>
      <c r="S61" s="189">
        <v>483</v>
      </c>
      <c r="T61" s="189">
        <v>13</v>
      </c>
      <c r="U61" s="189">
        <v>133</v>
      </c>
      <c r="V61" s="189">
        <v>96</v>
      </c>
      <c r="W61" s="190">
        <v>2389</v>
      </c>
    </row>
    <row r="62" spans="1:23" x14ac:dyDescent="0.3">
      <c r="A62" s="245" t="s">
        <v>40</v>
      </c>
      <c r="B62" s="189">
        <v>25</v>
      </c>
      <c r="C62" s="189">
        <v>0</v>
      </c>
      <c r="D62" s="189">
        <v>5</v>
      </c>
      <c r="E62" s="189">
        <v>16</v>
      </c>
      <c r="F62" s="189">
        <v>19</v>
      </c>
      <c r="G62" s="189">
        <v>5</v>
      </c>
      <c r="H62" s="189">
        <v>15</v>
      </c>
      <c r="I62" s="189">
        <v>5</v>
      </c>
      <c r="J62" s="189">
        <v>18</v>
      </c>
      <c r="K62" s="189">
        <v>25</v>
      </c>
      <c r="L62" s="189">
        <v>2</v>
      </c>
      <c r="M62" s="189">
        <v>174</v>
      </c>
      <c r="N62" s="189">
        <v>156</v>
      </c>
      <c r="O62" s="189">
        <v>154</v>
      </c>
      <c r="P62" s="189">
        <v>32</v>
      </c>
      <c r="Q62" s="189">
        <v>49</v>
      </c>
      <c r="R62" s="189">
        <v>250</v>
      </c>
      <c r="S62" s="189">
        <v>222</v>
      </c>
      <c r="T62" s="189">
        <v>3</v>
      </c>
      <c r="U62" s="189">
        <v>39</v>
      </c>
      <c r="V62" s="189">
        <v>32</v>
      </c>
      <c r="W62" s="190">
        <v>1246</v>
      </c>
    </row>
    <row r="63" spans="1:23" x14ac:dyDescent="0.3">
      <c r="A63" s="246" t="s">
        <v>29</v>
      </c>
      <c r="B63" s="190">
        <v>58</v>
      </c>
      <c r="C63" s="190">
        <v>3</v>
      </c>
      <c r="D63" s="190">
        <v>26</v>
      </c>
      <c r="E63" s="190">
        <v>58</v>
      </c>
      <c r="F63" s="190">
        <v>76</v>
      </c>
      <c r="G63" s="190">
        <v>63</v>
      </c>
      <c r="H63" s="190">
        <v>68</v>
      </c>
      <c r="I63" s="190">
        <v>45</v>
      </c>
      <c r="J63" s="190">
        <v>73</v>
      </c>
      <c r="K63" s="190">
        <v>111</v>
      </c>
      <c r="L63" s="190">
        <v>57</v>
      </c>
      <c r="M63" s="190">
        <v>394</v>
      </c>
      <c r="N63" s="190">
        <v>341</v>
      </c>
      <c r="O63" s="190">
        <v>338</v>
      </c>
      <c r="P63" s="190">
        <v>106</v>
      </c>
      <c r="Q63" s="190">
        <v>280</v>
      </c>
      <c r="R63" s="190">
        <v>517</v>
      </c>
      <c r="S63" s="190">
        <v>705</v>
      </c>
      <c r="T63" s="190">
        <v>16</v>
      </c>
      <c r="U63" s="190">
        <v>172</v>
      </c>
      <c r="V63" s="190">
        <v>128</v>
      </c>
      <c r="W63" s="190">
        <v>3635</v>
      </c>
    </row>
    <row r="64" spans="1:23" x14ac:dyDescent="0.3">
      <c r="A64" s="247" t="s">
        <v>659</v>
      </c>
      <c r="B64" s="258"/>
      <c r="C64" s="258"/>
      <c r="D64" s="258"/>
      <c r="E64" s="258"/>
      <c r="F64" s="258"/>
      <c r="G64" s="258"/>
      <c r="H64" s="258"/>
      <c r="I64" s="258"/>
      <c r="J64" s="258"/>
      <c r="K64" s="258"/>
      <c r="L64" s="258"/>
      <c r="M64" s="258"/>
      <c r="N64" s="258"/>
      <c r="O64" s="258"/>
      <c r="P64" s="258"/>
      <c r="Q64" s="258"/>
      <c r="R64" s="258"/>
      <c r="S64" s="258"/>
      <c r="T64" s="258"/>
      <c r="U64" s="258"/>
      <c r="V64" s="258"/>
      <c r="W64" s="258"/>
    </row>
    <row r="65" spans="1:23" x14ac:dyDescent="0.3">
      <c r="A65" s="247" t="s">
        <v>662</v>
      </c>
      <c r="B65" s="258"/>
      <c r="C65" s="258"/>
      <c r="D65" s="258"/>
      <c r="E65" s="258"/>
      <c r="F65" s="258"/>
      <c r="G65" s="258"/>
      <c r="H65" s="258"/>
      <c r="I65" s="258"/>
      <c r="J65" s="258"/>
      <c r="K65" s="258"/>
      <c r="L65" s="258"/>
      <c r="M65" s="258"/>
      <c r="N65" s="258"/>
      <c r="O65" s="258"/>
      <c r="P65" s="258"/>
      <c r="Q65" s="258"/>
      <c r="R65" s="258"/>
      <c r="S65" s="258"/>
      <c r="T65" s="258"/>
      <c r="U65" s="258"/>
      <c r="V65" s="258"/>
      <c r="W65" s="258"/>
    </row>
    <row r="66" spans="1:23" x14ac:dyDescent="0.3">
      <c r="A66" s="258"/>
      <c r="B66" s="258"/>
      <c r="C66" s="258"/>
      <c r="D66" s="258"/>
      <c r="E66" s="258"/>
      <c r="F66" s="258"/>
      <c r="G66" s="258"/>
      <c r="H66" s="258"/>
      <c r="I66" s="258"/>
      <c r="J66" s="258"/>
      <c r="K66" s="258"/>
      <c r="L66" s="258"/>
      <c r="M66" s="258"/>
      <c r="N66" s="258"/>
      <c r="O66" s="258"/>
      <c r="P66" s="258"/>
      <c r="Q66" s="258"/>
      <c r="R66" s="258"/>
      <c r="S66" s="258"/>
      <c r="T66" s="258"/>
      <c r="U66" s="258"/>
      <c r="V66" s="258"/>
      <c r="W66" s="258"/>
    </row>
    <row r="67" spans="1:23" x14ac:dyDescent="0.3">
      <c r="A67" s="242" t="s">
        <v>45</v>
      </c>
      <c r="B67" s="258"/>
      <c r="C67" s="258"/>
      <c r="D67" s="258"/>
      <c r="E67" s="258"/>
      <c r="F67" s="258"/>
      <c r="G67" s="258"/>
      <c r="H67" s="258"/>
      <c r="I67" s="258"/>
      <c r="J67" s="258"/>
      <c r="K67" s="258"/>
      <c r="L67" s="258"/>
      <c r="M67" s="258"/>
      <c r="N67" s="258"/>
      <c r="O67" s="258"/>
      <c r="P67" s="258"/>
      <c r="Q67" s="258"/>
      <c r="R67" s="258"/>
      <c r="S67" s="258"/>
      <c r="T67" s="258"/>
      <c r="U67" s="258"/>
      <c r="V67" s="258"/>
      <c r="W67" s="258"/>
    </row>
    <row r="68" spans="1:23" x14ac:dyDescent="0.3">
      <c r="A68" s="243" t="s">
        <v>46</v>
      </c>
      <c r="B68" s="258"/>
      <c r="C68" s="258"/>
      <c r="D68" s="258"/>
      <c r="E68" s="258"/>
      <c r="F68" s="258"/>
      <c r="G68" s="258"/>
      <c r="H68" s="258"/>
      <c r="I68" s="258"/>
      <c r="J68" s="258"/>
      <c r="K68" s="258"/>
      <c r="L68" s="258"/>
      <c r="M68" s="258"/>
      <c r="N68" s="258"/>
      <c r="O68" s="258"/>
      <c r="P68" s="258"/>
      <c r="Q68" s="258"/>
      <c r="R68" s="258"/>
      <c r="S68" s="258"/>
      <c r="T68" s="258"/>
      <c r="U68" s="258"/>
      <c r="V68" s="258"/>
      <c r="W68" s="258"/>
    </row>
    <row r="69" spans="1:23" x14ac:dyDescent="0.3">
      <c r="A69" s="244" t="s">
        <v>27</v>
      </c>
      <c r="B69" s="258"/>
      <c r="C69" s="258"/>
      <c r="D69" s="258"/>
      <c r="E69" s="258"/>
      <c r="F69" s="258"/>
      <c r="G69" s="258"/>
      <c r="H69" s="258"/>
      <c r="I69" s="258"/>
      <c r="J69" s="258"/>
      <c r="K69" s="258"/>
      <c r="L69" s="258"/>
      <c r="M69" s="258"/>
      <c r="N69" s="258"/>
      <c r="O69" s="258"/>
      <c r="P69" s="258"/>
      <c r="Q69" s="258"/>
      <c r="R69" s="258"/>
      <c r="S69" s="258"/>
      <c r="T69" s="258"/>
      <c r="U69" s="258"/>
      <c r="V69" s="258"/>
      <c r="W69" s="258"/>
    </row>
    <row r="70" spans="1:23" ht="15.6" customHeight="1" x14ac:dyDescent="0.3">
      <c r="A70" s="309" t="s">
        <v>47</v>
      </c>
      <c r="B70" s="306" t="s">
        <v>28</v>
      </c>
      <c r="C70" s="307"/>
      <c r="D70" s="307"/>
      <c r="E70" s="307"/>
      <c r="F70" s="307"/>
      <c r="G70" s="307"/>
      <c r="H70" s="307"/>
      <c r="I70" s="307"/>
      <c r="J70" s="307"/>
      <c r="K70" s="307"/>
      <c r="L70" s="307"/>
      <c r="M70" s="307"/>
      <c r="N70" s="307"/>
      <c r="O70" s="307"/>
      <c r="P70" s="307"/>
      <c r="Q70" s="307"/>
      <c r="R70" s="307"/>
      <c r="S70" s="307"/>
      <c r="T70" s="307"/>
      <c r="U70" s="307"/>
      <c r="V70" s="307"/>
      <c r="W70" s="308"/>
    </row>
    <row r="71" spans="1:23" ht="91.2" x14ac:dyDescent="0.3">
      <c r="A71" s="310"/>
      <c r="B71" s="187" t="s">
        <v>638</v>
      </c>
      <c r="C71" s="187" t="s">
        <v>639</v>
      </c>
      <c r="D71" s="187" t="s">
        <v>640</v>
      </c>
      <c r="E71" s="187" t="s">
        <v>641</v>
      </c>
      <c r="F71" s="187" t="s">
        <v>642</v>
      </c>
      <c r="G71" s="187" t="s">
        <v>643</v>
      </c>
      <c r="H71" s="187" t="s">
        <v>644</v>
      </c>
      <c r="I71" s="187" t="s">
        <v>645</v>
      </c>
      <c r="J71" s="187" t="s">
        <v>646</v>
      </c>
      <c r="K71" s="187" t="s">
        <v>647</v>
      </c>
      <c r="L71" s="187" t="s">
        <v>648</v>
      </c>
      <c r="M71" s="187" t="s">
        <v>649</v>
      </c>
      <c r="N71" s="187" t="s">
        <v>650</v>
      </c>
      <c r="O71" s="187" t="s">
        <v>651</v>
      </c>
      <c r="P71" s="187" t="s">
        <v>652</v>
      </c>
      <c r="Q71" s="187" t="s">
        <v>653</v>
      </c>
      <c r="R71" s="187" t="s">
        <v>654</v>
      </c>
      <c r="S71" s="187" t="s">
        <v>655</v>
      </c>
      <c r="T71" s="187" t="s">
        <v>656</v>
      </c>
      <c r="U71" s="187" t="s">
        <v>657</v>
      </c>
      <c r="V71" s="187" t="s">
        <v>658</v>
      </c>
      <c r="W71" s="188" t="s">
        <v>29</v>
      </c>
    </row>
    <row r="72" spans="1:23" x14ac:dyDescent="0.3">
      <c r="A72" s="245" t="s">
        <v>39</v>
      </c>
      <c r="B72" s="189">
        <v>33</v>
      </c>
      <c r="C72" s="189">
        <v>3</v>
      </c>
      <c r="D72" s="189">
        <v>19</v>
      </c>
      <c r="E72" s="189">
        <v>42</v>
      </c>
      <c r="F72" s="189">
        <v>56</v>
      </c>
      <c r="G72" s="189">
        <v>57</v>
      </c>
      <c r="H72" s="189">
        <v>53</v>
      </c>
      <c r="I72" s="189">
        <v>39</v>
      </c>
      <c r="J72" s="189">
        <v>54</v>
      </c>
      <c r="K72" s="189">
        <v>86</v>
      </c>
      <c r="L72" s="189">
        <v>54</v>
      </c>
      <c r="M72" s="189">
        <v>209</v>
      </c>
      <c r="N72" s="189">
        <v>172</v>
      </c>
      <c r="O72" s="189">
        <v>178</v>
      </c>
      <c r="P72" s="189">
        <v>71</v>
      </c>
      <c r="Q72" s="189">
        <v>229</v>
      </c>
      <c r="R72" s="189">
        <v>256</v>
      </c>
      <c r="S72" s="189">
        <v>475</v>
      </c>
      <c r="T72" s="189">
        <v>13</v>
      </c>
      <c r="U72" s="189">
        <v>131</v>
      </c>
      <c r="V72" s="189">
        <v>93</v>
      </c>
      <c r="W72" s="190">
        <v>2323</v>
      </c>
    </row>
    <row r="73" spans="1:23" x14ac:dyDescent="0.3">
      <c r="A73" s="245" t="s">
        <v>40</v>
      </c>
      <c r="B73" s="189">
        <v>0</v>
      </c>
      <c r="C73" s="189">
        <v>0</v>
      </c>
      <c r="D73" s="189">
        <v>2</v>
      </c>
      <c r="E73" s="189">
        <v>0</v>
      </c>
      <c r="F73" s="189">
        <v>1</v>
      </c>
      <c r="G73" s="189">
        <v>1</v>
      </c>
      <c r="H73" s="189">
        <v>0</v>
      </c>
      <c r="I73" s="189">
        <v>1</v>
      </c>
      <c r="J73" s="189">
        <v>1</v>
      </c>
      <c r="K73" s="189">
        <v>0</v>
      </c>
      <c r="L73" s="189">
        <v>1</v>
      </c>
      <c r="M73" s="189">
        <v>11</v>
      </c>
      <c r="N73" s="189">
        <v>13</v>
      </c>
      <c r="O73" s="189">
        <v>6</v>
      </c>
      <c r="P73" s="189">
        <v>3</v>
      </c>
      <c r="Q73" s="189">
        <v>2</v>
      </c>
      <c r="R73" s="189">
        <v>11</v>
      </c>
      <c r="S73" s="189">
        <v>8</v>
      </c>
      <c r="T73" s="189">
        <v>0</v>
      </c>
      <c r="U73" s="189">
        <v>2</v>
      </c>
      <c r="V73" s="189">
        <v>3</v>
      </c>
      <c r="W73" s="190">
        <v>66</v>
      </c>
    </row>
    <row r="74" spans="1:23" x14ac:dyDescent="0.3">
      <c r="A74" s="246" t="s">
        <v>29</v>
      </c>
      <c r="B74" s="190">
        <v>33</v>
      </c>
      <c r="C74" s="190">
        <v>3</v>
      </c>
      <c r="D74" s="190">
        <v>21</v>
      </c>
      <c r="E74" s="190">
        <v>42</v>
      </c>
      <c r="F74" s="190">
        <v>57</v>
      </c>
      <c r="G74" s="190">
        <v>58</v>
      </c>
      <c r="H74" s="190">
        <v>53</v>
      </c>
      <c r="I74" s="190">
        <v>40</v>
      </c>
      <c r="J74" s="190">
        <v>55</v>
      </c>
      <c r="K74" s="190">
        <v>86</v>
      </c>
      <c r="L74" s="190">
        <v>55</v>
      </c>
      <c r="M74" s="190">
        <v>220</v>
      </c>
      <c r="N74" s="190">
        <v>185</v>
      </c>
      <c r="O74" s="190">
        <v>184</v>
      </c>
      <c r="P74" s="190">
        <v>74</v>
      </c>
      <c r="Q74" s="190">
        <v>231</v>
      </c>
      <c r="R74" s="190">
        <v>267</v>
      </c>
      <c r="S74" s="190">
        <v>483</v>
      </c>
      <c r="T74" s="190">
        <v>13</v>
      </c>
      <c r="U74" s="190">
        <v>133</v>
      </c>
      <c r="V74" s="190">
        <v>96</v>
      </c>
      <c r="W74" s="190">
        <v>2389</v>
      </c>
    </row>
    <row r="75" spans="1:23" x14ac:dyDescent="0.3">
      <c r="A75" s="247" t="s">
        <v>663</v>
      </c>
      <c r="B75" s="258"/>
      <c r="C75" s="258"/>
      <c r="D75" s="258"/>
      <c r="E75" s="258"/>
      <c r="F75" s="258"/>
      <c r="G75" s="258"/>
      <c r="H75" s="258"/>
      <c r="I75" s="258"/>
      <c r="J75" s="258"/>
      <c r="K75" s="258"/>
      <c r="L75" s="258"/>
      <c r="M75" s="258"/>
      <c r="N75" s="258"/>
      <c r="O75" s="258"/>
      <c r="P75" s="258"/>
      <c r="Q75" s="258"/>
      <c r="R75" s="258"/>
      <c r="S75" s="258"/>
      <c r="T75" s="258"/>
      <c r="U75" s="258"/>
      <c r="V75" s="258"/>
      <c r="W75" s="258"/>
    </row>
    <row r="76" spans="1:23" x14ac:dyDescent="0.3">
      <c r="A76" s="247" t="s">
        <v>664</v>
      </c>
      <c r="B76" s="258"/>
      <c r="C76" s="258"/>
      <c r="D76" s="258"/>
      <c r="E76" s="258"/>
      <c r="F76" s="258"/>
      <c r="G76" s="258"/>
      <c r="H76" s="258"/>
      <c r="I76" s="258"/>
      <c r="J76" s="258"/>
      <c r="K76" s="258"/>
      <c r="L76" s="258"/>
      <c r="M76" s="258"/>
      <c r="N76" s="258"/>
      <c r="O76" s="258"/>
      <c r="P76" s="258"/>
      <c r="Q76" s="258"/>
      <c r="R76" s="258"/>
      <c r="S76" s="258"/>
      <c r="T76" s="258"/>
      <c r="U76" s="258"/>
      <c r="V76" s="258"/>
      <c r="W76" s="258"/>
    </row>
    <row r="77" spans="1:23" x14ac:dyDescent="0.3">
      <c r="A77" s="258"/>
      <c r="B77" s="258"/>
      <c r="C77" s="258"/>
      <c r="D77" s="258"/>
      <c r="E77" s="258"/>
      <c r="F77" s="258"/>
      <c r="G77" s="258"/>
      <c r="H77" s="258"/>
      <c r="I77" s="258"/>
      <c r="J77" s="258"/>
      <c r="K77" s="258"/>
      <c r="L77" s="258"/>
      <c r="M77" s="258"/>
      <c r="N77" s="258"/>
      <c r="O77" s="258"/>
      <c r="P77" s="258"/>
      <c r="Q77" s="258"/>
      <c r="R77" s="258"/>
      <c r="S77" s="258"/>
      <c r="T77" s="258"/>
      <c r="U77" s="258"/>
      <c r="V77" s="258"/>
      <c r="W77" s="258"/>
    </row>
    <row r="78" spans="1:23" x14ac:dyDescent="0.3">
      <c r="A78" s="242" t="s">
        <v>48</v>
      </c>
      <c r="B78" s="258"/>
      <c r="C78" s="258"/>
      <c r="D78" s="258"/>
      <c r="E78" s="258"/>
      <c r="F78" s="258"/>
      <c r="G78" s="258"/>
      <c r="H78" s="258"/>
      <c r="I78" s="258"/>
      <c r="J78" s="258"/>
      <c r="K78" s="258"/>
      <c r="L78" s="258"/>
      <c r="M78" s="258"/>
      <c r="N78" s="258"/>
      <c r="O78" s="258"/>
      <c r="P78" s="258"/>
      <c r="Q78" s="258"/>
      <c r="R78" s="258"/>
      <c r="S78" s="258"/>
      <c r="T78" s="258"/>
      <c r="U78" s="258"/>
      <c r="V78" s="258"/>
      <c r="W78" s="258"/>
    </row>
    <row r="79" spans="1:23" x14ac:dyDescent="0.3">
      <c r="A79" s="243" t="s">
        <v>49</v>
      </c>
      <c r="B79" s="258"/>
      <c r="C79" s="258"/>
      <c r="D79" s="258"/>
      <c r="E79" s="258"/>
      <c r="F79" s="258"/>
      <c r="G79" s="258"/>
      <c r="H79" s="258"/>
      <c r="I79" s="258"/>
      <c r="J79" s="258"/>
      <c r="K79" s="258"/>
      <c r="L79" s="258"/>
      <c r="M79" s="258"/>
      <c r="N79" s="258"/>
      <c r="O79" s="258"/>
      <c r="P79" s="258"/>
      <c r="Q79" s="258"/>
      <c r="R79" s="258"/>
      <c r="S79" s="258"/>
      <c r="T79" s="258"/>
      <c r="U79" s="258"/>
      <c r="V79" s="258"/>
      <c r="W79" s="258"/>
    </row>
    <row r="80" spans="1:23" x14ac:dyDescent="0.3">
      <c r="A80" s="244" t="s">
        <v>27</v>
      </c>
      <c r="B80" s="258"/>
      <c r="C80" s="258"/>
      <c r="D80" s="258"/>
      <c r="E80" s="258"/>
      <c r="F80" s="258"/>
      <c r="G80" s="258"/>
      <c r="H80" s="258"/>
      <c r="I80" s="258"/>
      <c r="J80" s="258"/>
      <c r="K80" s="258"/>
      <c r="L80" s="258"/>
      <c r="M80" s="258"/>
      <c r="N80" s="258"/>
      <c r="O80" s="258"/>
      <c r="P80" s="258"/>
      <c r="Q80" s="258"/>
      <c r="R80" s="258"/>
      <c r="S80" s="258"/>
      <c r="T80" s="258"/>
      <c r="U80" s="258"/>
      <c r="V80" s="258"/>
      <c r="W80" s="258"/>
    </row>
    <row r="81" spans="1:23" ht="15.6" customHeight="1" x14ac:dyDescent="0.3">
      <c r="A81" s="309" t="s">
        <v>50</v>
      </c>
      <c r="B81" s="306" t="s">
        <v>28</v>
      </c>
      <c r="C81" s="307"/>
      <c r="D81" s="307"/>
      <c r="E81" s="307"/>
      <c r="F81" s="307"/>
      <c r="G81" s="307"/>
      <c r="H81" s="307"/>
      <c r="I81" s="307"/>
      <c r="J81" s="307"/>
      <c r="K81" s="307"/>
      <c r="L81" s="307"/>
      <c r="M81" s="307"/>
      <c r="N81" s="307"/>
      <c r="O81" s="307"/>
      <c r="P81" s="307"/>
      <c r="Q81" s="307"/>
      <c r="R81" s="307"/>
      <c r="S81" s="307"/>
      <c r="T81" s="307"/>
      <c r="U81" s="307"/>
      <c r="V81" s="307"/>
      <c r="W81" s="308"/>
    </row>
    <row r="82" spans="1:23" ht="91.2" x14ac:dyDescent="0.3">
      <c r="A82" s="310"/>
      <c r="B82" s="187" t="s">
        <v>638</v>
      </c>
      <c r="C82" s="187" t="s">
        <v>639</v>
      </c>
      <c r="D82" s="187" t="s">
        <v>640</v>
      </c>
      <c r="E82" s="187" t="s">
        <v>641</v>
      </c>
      <c r="F82" s="187" t="s">
        <v>642</v>
      </c>
      <c r="G82" s="187" t="s">
        <v>643</v>
      </c>
      <c r="H82" s="187" t="s">
        <v>644</v>
      </c>
      <c r="I82" s="187" t="s">
        <v>645</v>
      </c>
      <c r="J82" s="187" t="s">
        <v>646</v>
      </c>
      <c r="K82" s="187" t="s">
        <v>647</v>
      </c>
      <c r="L82" s="187" t="s">
        <v>648</v>
      </c>
      <c r="M82" s="187" t="s">
        <v>649</v>
      </c>
      <c r="N82" s="187" t="s">
        <v>650</v>
      </c>
      <c r="O82" s="187" t="s">
        <v>651</v>
      </c>
      <c r="P82" s="187" t="s">
        <v>652</v>
      </c>
      <c r="Q82" s="187" t="s">
        <v>653</v>
      </c>
      <c r="R82" s="187" t="s">
        <v>654</v>
      </c>
      <c r="S82" s="187" t="s">
        <v>655</v>
      </c>
      <c r="T82" s="187" t="s">
        <v>656</v>
      </c>
      <c r="U82" s="187" t="s">
        <v>657</v>
      </c>
      <c r="V82" s="187" t="s">
        <v>658</v>
      </c>
      <c r="W82" s="188" t="s">
        <v>29</v>
      </c>
    </row>
    <row r="83" spans="1:23" x14ac:dyDescent="0.3">
      <c r="A83" s="245" t="s">
        <v>39</v>
      </c>
      <c r="B83" s="189">
        <v>35</v>
      </c>
      <c r="C83" s="189">
        <v>2</v>
      </c>
      <c r="D83" s="189">
        <v>21</v>
      </c>
      <c r="E83" s="189">
        <v>46</v>
      </c>
      <c r="F83" s="189">
        <v>63</v>
      </c>
      <c r="G83" s="189">
        <v>55</v>
      </c>
      <c r="H83" s="189">
        <v>50</v>
      </c>
      <c r="I83" s="189">
        <v>38</v>
      </c>
      <c r="J83" s="189">
        <v>55</v>
      </c>
      <c r="K83" s="189">
        <v>76</v>
      </c>
      <c r="L83" s="189">
        <v>54</v>
      </c>
      <c r="M83" s="189">
        <v>236</v>
      </c>
      <c r="N83" s="189">
        <v>220</v>
      </c>
      <c r="O83" s="189">
        <v>219</v>
      </c>
      <c r="P83" s="189">
        <v>81</v>
      </c>
      <c r="Q83" s="189">
        <v>243</v>
      </c>
      <c r="R83" s="189">
        <v>345</v>
      </c>
      <c r="S83" s="189">
        <v>481</v>
      </c>
      <c r="T83" s="189">
        <v>13</v>
      </c>
      <c r="U83" s="189">
        <v>136</v>
      </c>
      <c r="V83" s="189">
        <v>93</v>
      </c>
      <c r="W83" s="190">
        <v>2562</v>
      </c>
    </row>
    <row r="84" spans="1:23" x14ac:dyDescent="0.3">
      <c r="A84" s="245" t="s">
        <v>40</v>
      </c>
      <c r="B84" s="189">
        <v>23</v>
      </c>
      <c r="C84" s="189">
        <v>1</v>
      </c>
      <c r="D84" s="189">
        <v>5</v>
      </c>
      <c r="E84" s="189">
        <v>12</v>
      </c>
      <c r="F84" s="189">
        <v>13</v>
      </c>
      <c r="G84" s="189">
        <v>8</v>
      </c>
      <c r="H84" s="189">
        <v>18</v>
      </c>
      <c r="I84" s="189">
        <v>7</v>
      </c>
      <c r="J84" s="189">
        <v>18</v>
      </c>
      <c r="K84" s="189">
        <v>35</v>
      </c>
      <c r="L84" s="189">
        <v>3</v>
      </c>
      <c r="M84" s="189">
        <v>158</v>
      </c>
      <c r="N84" s="189">
        <v>121</v>
      </c>
      <c r="O84" s="189">
        <v>119</v>
      </c>
      <c r="P84" s="189">
        <v>25</v>
      </c>
      <c r="Q84" s="189">
        <v>37</v>
      </c>
      <c r="R84" s="189">
        <v>172</v>
      </c>
      <c r="S84" s="189">
        <v>224</v>
      </c>
      <c r="T84" s="189">
        <v>3</v>
      </c>
      <c r="U84" s="189">
        <v>36</v>
      </c>
      <c r="V84" s="189">
        <v>35</v>
      </c>
      <c r="W84" s="190">
        <v>1073</v>
      </c>
    </row>
    <row r="85" spans="1:23" x14ac:dyDescent="0.3">
      <c r="A85" s="246" t="s">
        <v>29</v>
      </c>
      <c r="B85" s="190">
        <v>58</v>
      </c>
      <c r="C85" s="190">
        <v>3</v>
      </c>
      <c r="D85" s="190">
        <v>26</v>
      </c>
      <c r="E85" s="190">
        <v>58</v>
      </c>
      <c r="F85" s="190">
        <v>76</v>
      </c>
      <c r="G85" s="190">
        <v>63</v>
      </c>
      <c r="H85" s="190">
        <v>68</v>
      </c>
      <c r="I85" s="190">
        <v>45</v>
      </c>
      <c r="J85" s="190">
        <v>73</v>
      </c>
      <c r="K85" s="190">
        <v>111</v>
      </c>
      <c r="L85" s="190">
        <v>57</v>
      </c>
      <c r="M85" s="190">
        <v>394</v>
      </c>
      <c r="N85" s="190">
        <v>341</v>
      </c>
      <c r="O85" s="190">
        <v>338</v>
      </c>
      <c r="P85" s="190">
        <v>106</v>
      </c>
      <c r="Q85" s="190">
        <v>280</v>
      </c>
      <c r="R85" s="190">
        <v>517</v>
      </c>
      <c r="S85" s="190">
        <v>705</v>
      </c>
      <c r="T85" s="190">
        <v>16</v>
      </c>
      <c r="U85" s="190">
        <v>172</v>
      </c>
      <c r="V85" s="190">
        <v>128</v>
      </c>
      <c r="W85" s="190">
        <v>3635</v>
      </c>
    </row>
    <row r="86" spans="1:23" x14ac:dyDescent="0.3">
      <c r="A86" s="247" t="s">
        <v>659</v>
      </c>
      <c r="B86" s="258"/>
      <c r="C86" s="258"/>
      <c r="D86" s="258"/>
      <c r="E86" s="258"/>
      <c r="F86" s="258"/>
      <c r="G86" s="258"/>
      <c r="H86" s="258"/>
      <c r="I86" s="258"/>
      <c r="J86" s="258"/>
      <c r="K86" s="258"/>
      <c r="L86" s="258"/>
      <c r="M86" s="258"/>
      <c r="N86" s="258"/>
      <c r="O86" s="258"/>
      <c r="P86" s="258"/>
      <c r="Q86" s="258"/>
      <c r="R86" s="258"/>
      <c r="S86" s="258"/>
      <c r="T86" s="258"/>
      <c r="U86" s="258"/>
      <c r="V86" s="258"/>
      <c r="W86" s="258"/>
    </row>
    <row r="87" spans="1:23" x14ac:dyDescent="0.3">
      <c r="A87" s="247" t="s">
        <v>665</v>
      </c>
      <c r="B87" s="258"/>
      <c r="C87" s="258"/>
      <c r="D87" s="258"/>
      <c r="E87" s="258"/>
      <c r="F87" s="258"/>
      <c r="G87" s="258"/>
      <c r="H87" s="258"/>
      <c r="I87" s="258"/>
      <c r="J87" s="258"/>
      <c r="K87" s="258"/>
      <c r="L87" s="258"/>
      <c r="M87" s="258"/>
      <c r="N87" s="258"/>
      <c r="O87" s="258"/>
      <c r="P87" s="258"/>
      <c r="Q87" s="258"/>
      <c r="R87" s="258"/>
      <c r="S87" s="258"/>
      <c r="T87" s="258"/>
      <c r="U87" s="258"/>
      <c r="V87" s="258"/>
      <c r="W87" s="258"/>
    </row>
    <row r="88" spans="1:23" x14ac:dyDescent="0.3">
      <c r="A88" s="258"/>
      <c r="B88" s="258"/>
      <c r="C88" s="258"/>
      <c r="D88" s="258"/>
      <c r="E88" s="258"/>
      <c r="F88" s="258"/>
      <c r="G88" s="258"/>
      <c r="H88" s="258"/>
      <c r="I88" s="258"/>
      <c r="J88" s="258"/>
      <c r="K88" s="258"/>
      <c r="L88" s="258"/>
      <c r="M88" s="258"/>
      <c r="N88" s="258"/>
      <c r="O88" s="258"/>
      <c r="P88" s="258"/>
      <c r="Q88" s="258"/>
      <c r="R88" s="258"/>
      <c r="S88" s="258"/>
      <c r="T88" s="258"/>
      <c r="U88" s="258"/>
      <c r="V88" s="258"/>
      <c r="W88" s="258"/>
    </row>
    <row r="89" spans="1:23" x14ac:dyDescent="0.3">
      <c r="A89" s="242" t="s">
        <v>51</v>
      </c>
      <c r="B89" s="258"/>
      <c r="C89" s="258"/>
      <c r="D89" s="258"/>
      <c r="E89" s="258"/>
      <c r="F89" s="258"/>
      <c r="G89" s="258"/>
      <c r="H89" s="258"/>
      <c r="I89" s="258"/>
      <c r="J89" s="258"/>
      <c r="K89" s="258"/>
      <c r="L89" s="258"/>
      <c r="M89" s="258"/>
      <c r="N89" s="258"/>
      <c r="O89" s="258"/>
      <c r="P89" s="258"/>
      <c r="Q89" s="258"/>
      <c r="R89" s="258"/>
      <c r="S89" s="258"/>
      <c r="T89" s="258"/>
      <c r="U89" s="258"/>
      <c r="V89" s="258"/>
      <c r="W89" s="258"/>
    </row>
    <row r="90" spans="1:23" x14ac:dyDescent="0.3">
      <c r="A90" s="243" t="s">
        <v>52</v>
      </c>
      <c r="B90" s="258"/>
      <c r="C90" s="258"/>
      <c r="D90" s="258"/>
      <c r="E90" s="258"/>
      <c r="F90" s="258"/>
      <c r="G90" s="258"/>
      <c r="H90" s="258"/>
      <c r="I90" s="258"/>
      <c r="J90" s="258"/>
      <c r="K90" s="258"/>
      <c r="L90" s="258"/>
      <c r="M90" s="258"/>
      <c r="N90" s="258"/>
      <c r="O90" s="258"/>
      <c r="P90" s="258"/>
      <c r="Q90" s="258"/>
      <c r="R90" s="258"/>
      <c r="S90" s="258"/>
      <c r="T90" s="258"/>
      <c r="U90" s="258"/>
      <c r="V90" s="258"/>
      <c r="W90" s="258"/>
    </row>
    <row r="91" spans="1:23" x14ac:dyDescent="0.3">
      <c r="A91" s="244" t="s">
        <v>27</v>
      </c>
      <c r="B91" s="258"/>
      <c r="C91" s="258"/>
      <c r="D91" s="258"/>
      <c r="E91" s="258"/>
      <c r="F91" s="258"/>
      <c r="G91" s="258"/>
      <c r="H91" s="258"/>
      <c r="I91" s="258"/>
      <c r="J91" s="258"/>
      <c r="K91" s="258"/>
      <c r="L91" s="258"/>
      <c r="M91" s="258"/>
      <c r="N91" s="258"/>
      <c r="O91" s="258"/>
      <c r="P91" s="258"/>
      <c r="Q91" s="258"/>
      <c r="R91" s="258"/>
      <c r="S91" s="258"/>
      <c r="T91" s="258"/>
      <c r="U91" s="258"/>
      <c r="V91" s="258"/>
      <c r="W91" s="258"/>
    </row>
    <row r="92" spans="1:23" ht="15.6" customHeight="1" x14ac:dyDescent="0.3">
      <c r="A92" s="309" t="s">
        <v>53</v>
      </c>
      <c r="B92" s="306" t="s">
        <v>28</v>
      </c>
      <c r="C92" s="307"/>
      <c r="D92" s="307"/>
      <c r="E92" s="307"/>
      <c r="F92" s="307"/>
      <c r="G92" s="307"/>
      <c r="H92" s="307"/>
      <c r="I92" s="307"/>
      <c r="J92" s="307"/>
      <c r="K92" s="307"/>
      <c r="L92" s="307"/>
      <c r="M92" s="307"/>
      <c r="N92" s="307"/>
      <c r="O92" s="307"/>
      <c r="P92" s="307"/>
      <c r="Q92" s="307"/>
      <c r="R92" s="307"/>
      <c r="S92" s="307"/>
      <c r="T92" s="307"/>
      <c r="U92" s="307"/>
      <c r="V92" s="307"/>
      <c r="W92" s="308"/>
    </row>
    <row r="93" spans="1:23" ht="91.2" x14ac:dyDescent="0.3">
      <c r="A93" s="310"/>
      <c r="B93" s="187" t="s">
        <v>638</v>
      </c>
      <c r="C93" s="187" t="s">
        <v>639</v>
      </c>
      <c r="D93" s="187" t="s">
        <v>640</v>
      </c>
      <c r="E93" s="187" t="s">
        <v>641</v>
      </c>
      <c r="F93" s="187" t="s">
        <v>642</v>
      </c>
      <c r="G93" s="187" t="s">
        <v>643</v>
      </c>
      <c r="H93" s="187" t="s">
        <v>644</v>
      </c>
      <c r="I93" s="187" t="s">
        <v>645</v>
      </c>
      <c r="J93" s="187" t="s">
        <v>646</v>
      </c>
      <c r="K93" s="187" t="s">
        <v>647</v>
      </c>
      <c r="L93" s="187" t="s">
        <v>648</v>
      </c>
      <c r="M93" s="187" t="s">
        <v>649</v>
      </c>
      <c r="N93" s="187" t="s">
        <v>650</v>
      </c>
      <c r="O93" s="187" t="s">
        <v>651</v>
      </c>
      <c r="P93" s="187" t="s">
        <v>652</v>
      </c>
      <c r="Q93" s="187" t="s">
        <v>653</v>
      </c>
      <c r="R93" s="187" t="s">
        <v>654</v>
      </c>
      <c r="S93" s="187" t="s">
        <v>655</v>
      </c>
      <c r="T93" s="187" t="s">
        <v>656</v>
      </c>
      <c r="U93" s="187" t="s">
        <v>657</v>
      </c>
      <c r="V93" s="187" t="s">
        <v>658</v>
      </c>
      <c r="W93" s="188" t="s">
        <v>29</v>
      </c>
    </row>
    <row r="94" spans="1:23" x14ac:dyDescent="0.3">
      <c r="A94" s="245" t="s">
        <v>39</v>
      </c>
      <c r="B94" s="189">
        <v>33</v>
      </c>
      <c r="C94" s="189">
        <v>2</v>
      </c>
      <c r="D94" s="189">
        <v>21</v>
      </c>
      <c r="E94" s="189">
        <v>45</v>
      </c>
      <c r="F94" s="189">
        <v>58</v>
      </c>
      <c r="G94" s="189">
        <v>54</v>
      </c>
      <c r="H94" s="189">
        <v>50</v>
      </c>
      <c r="I94" s="189">
        <v>37</v>
      </c>
      <c r="J94" s="189">
        <v>55</v>
      </c>
      <c r="K94" s="189">
        <v>75</v>
      </c>
      <c r="L94" s="189">
        <v>54</v>
      </c>
      <c r="M94" s="189">
        <v>225</v>
      </c>
      <c r="N94" s="189">
        <v>201</v>
      </c>
      <c r="O94" s="189">
        <v>207</v>
      </c>
      <c r="P94" s="189">
        <v>78</v>
      </c>
      <c r="Q94" s="189">
        <v>243</v>
      </c>
      <c r="R94" s="189">
        <v>318</v>
      </c>
      <c r="S94" s="189">
        <v>474</v>
      </c>
      <c r="T94" s="189">
        <v>13</v>
      </c>
      <c r="U94" s="189">
        <v>134</v>
      </c>
      <c r="V94" s="189">
        <v>92</v>
      </c>
      <c r="W94" s="190">
        <v>2469</v>
      </c>
    </row>
    <row r="95" spans="1:23" x14ac:dyDescent="0.3">
      <c r="A95" s="245" t="s">
        <v>40</v>
      </c>
      <c r="B95" s="189">
        <v>2</v>
      </c>
      <c r="C95" s="189">
        <v>0</v>
      </c>
      <c r="D95" s="189">
        <v>0</v>
      </c>
      <c r="E95" s="189">
        <v>1</v>
      </c>
      <c r="F95" s="189">
        <v>5</v>
      </c>
      <c r="G95" s="189">
        <v>1</v>
      </c>
      <c r="H95" s="189">
        <v>0</v>
      </c>
      <c r="I95" s="189">
        <v>1</v>
      </c>
      <c r="J95" s="189">
        <v>0</v>
      </c>
      <c r="K95" s="189">
        <v>1</v>
      </c>
      <c r="L95" s="189">
        <v>0</v>
      </c>
      <c r="M95" s="189">
        <v>11</v>
      </c>
      <c r="N95" s="189">
        <v>19</v>
      </c>
      <c r="O95" s="189">
        <v>12</v>
      </c>
      <c r="P95" s="189">
        <v>3</v>
      </c>
      <c r="Q95" s="189">
        <v>0</v>
      </c>
      <c r="R95" s="189">
        <v>27</v>
      </c>
      <c r="S95" s="189">
        <v>7</v>
      </c>
      <c r="T95" s="189">
        <v>0</v>
      </c>
      <c r="U95" s="189">
        <v>2</v>
      </c>
      <c r="V95" s="189">
        <v>1</v>
      </c>
      <c r="W95" s="190">
        <v>93</v>
      </c>
    </row>
    <row r="96" spans="1:23" x14ac:dyDescent="0.3">
      <c r="A96" s="246" t="s">
        <v>29</v>
      </c>
      <c r="B96" s="190">
        <v>35</v>
      </c>
      <c r="C96" s="190">
        <v>2</v>
      </c>
      <c r="D96" s="190">
        <v>21</v>
      </c>
      <c r="E96" s="190">
        <v>46</v>
      </c>
      <c r="F96" s="190">
        <v>63</v>
      </c>
      <c r="G96" s="190">
        <v>55</v>
      </c>
      <c r="H96" s="190">
        <v>50</v>
      </c>
      <c r="I96" s="190">
        <v>38</v>
      </c>
      <c r="J96" s="190">
        <v>55</v>
      </c>
      <c r="K96" s="190">
        <v>76</v>
      </c>
      <c r="L96" s="190">
        <v>54</v>
      </c>
      <c r="M96" s="190">
        <v>236</v>
      </c>
      <c r="N96" s="190">
        <v>220</v>
      </c>
      <c r="O96" s="190">
        <v>219</v>
      </c>
      <c r="P96" s="190">
        <v>81</v>
      </c>
      <c r="Q96" s="190">
        <v>243</v>
      </c>
      <c r="R96" s="190">
        <v>345</v>
      </c>
      <c r="S96" s="190">
        <v>481</v>
      </c>
      <c r="T96" s="190">
        <v>13</v>
      </c>
      <c r="U96" s="190">
        <v>136</v>
      </c>
      <c r="V96" s="190">
        <v>93</v>
      </c>
      <c r="W96" s="190">
        <v>2562</v>
      </c>
    </row>
    <row r="97" spans="1:23" x14ac:dyDescent="0.3">
      <c r="A97" s="247" t="s">
        <v>666</v>
      </c>
      <c r="B97" s="258"/>
      <c r="C97" s="258"/>
      <c r="D97" s="258"/>
      <c r="E97" s="258"/>
      <c r="F97" s="258"/>
      <c r="G97" s="258"/>
      <c r="H97" s="258"/>
      <c r="I97" s="258"/>
      <c r="J97" s="258"/>
      <c r="K97" s="258"/>
      <c r="L97" s="258"/>
      <c r="M97" s="258"/>
      <c r="N97" s="258"/>
      <c r="O97" s="258"/>
      <c r="P97" s="258"/>
      <c r="Q97" s="258"/>
      <c r="R97" s="258"/>
      <c r="S97" s="258"/>
      <c r="T97" s="258"/>
      <c r="U97" s="258"/>
      <c r="V97" s="258"/>
      <c r="W97" s="258"/>
    </row>
    <row r="98" spans="1:23" x14ac:dyDescent="0.3">
      <c r="A98" s="247" t="s">
        <v>667</v>
      </c>
      <c r="B98" s="258"/>
      <c r="C98" s="258"/>
      <c r="D98" s="258"/>
      <c r="E98" s="258"/>
      <c r="F98" s="258"/>
      <c r="G98" s="258"/>
      <c r="H98" s="258"/>
      <c r="I98" s="258"/>
      <c r="J98" s="258"/>
      <c r="K98" s="258"/>
      <c r="L98" s="258"/>
      <c r="M98" s="258"/>
      <c r="N98" s="258"/>
      <c r="O98" s="258"/>
      <c r="P98" s="258"/>
      <c r="Q98" s="258"/>
      <c r="R98" s="258"/>
      <c r="S98" s="258"/>
      <c r="T98" s="258"/>
      <c r="U98" s="258"/>
      <c r="V98" s="258"/>
      <c r="W98" s="258"/>
    </row>
    <row r="99" spans="1:23" x14ac:dyDescent="0.3">
      <c r="A99" s="258"/>
      <c r="B99" s="258"/>
      <c r="C99" s="258"/>
      <c r="D99" s="258"/>
      <c r="E99" s="258"/>
      <c r="F99" s="258"/>
      <c r="G99" s="258"/>
      <c r="H99" s="258"/>
      <c r="I99" s="258"/>
      <c r="J99" s="258"/>
      <c r="K99" s="258"/>
      <c r="L99" s="258"/>
      <c r="M99" s="258"/>
      <c r="N99" s="258"/>
      <c r="O99" s="258"/>
      <c r="P99" s="258"/>
      <c r="Q99" s="258"/>
      <c r="R99" s="258"/>
      <c r="S99" s="258"/>
      <c r="T99" s="258"/>
      <c r="U99" s="258"/>
      <c r="V99" s="258"/>
      <c r="W99" s="258"/>
    </row>
    <row r="100" spans="1:23" x14ac:dyDescent="0.3">
      <c r="A100" s="242" t="s">
        <v>54</v>
      </c>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row>
    <row r="101" spans="1:23" x14ac:dyDescent="0.3">
      <c r="A101" s="243" t="s">
        <v>55</v>
      </c>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row>
    <row r="102" spans="1:23" x14ac:dyDescent="0.3">
      <c r="A102" s="244" t="s">
        <v>27</v>
      </c>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row>
    <row r="103" spans="1:23" ht="27.6" customHeight="1" x14ac:dyDescent="0.3">
      <c r="A103" s="309" t="s">
        <v>56</v>
      </c>
      <c r="B103" s="306" t="s">
        <v>28</v>
      </c>
      <c r="C103" s="307"/>
      <c r="D103" s="307"/>
      <c r="E103" s="307"/>
      <c r="F103" s="307"/>
      <c r="G103" s="307"/>
      <c r="H103" s="307"/>
      <c r="I103" s="307"/>
      <c r="J103" s="307"/>
      <c r="K103" s="307"/>
      <c r="L103" s="307"/>
      <c r="M103" s="307"/>
      <c r="N103" s="307"/>
      <c r="O103" s="307"/>
      <c r="P103" s="307"/>
      <c r="Q103" s="307"/>
      <c r="R103" s="307"/>
      <c r="S103" s="307"/>
      <c r="T103" s="307"/>
      <c r="U103" s="307"/>
      <c r="V103" s="307"/>
      <c r="W103" s="308"/>
    </row>
    <row r="104" spans="1:23" ht="91.2" x14ac:dyDescent="0.3">
      <c r="A104" s="310"/>
      <c r="B104" s="187" t="s">
        <v>638</v>
      </c>
      <c r="C104" s="187" t="s">
        <v>639</v>
      </c>
      <c r="D104" s="187" t="s">
        <v>640</v>
      </c>
      <c r="E104" s="187" t="s">
        <v>641</v>
      </c>
      <c r="F104" s="187" t="s">
        <v>642</v>
      </c>
      <c r="G104" s="187" t="s">
        <v>643</v>
      </c>
      <c r="H104" s="187" t="s">
        <v>644</v>
      </c>
      <c r="I104" s="187" t="s">
        <v>645</v>
      </c>
      <c r="J104" s="187" t="s">
        <v>646</v>
      </c>
      <c r="K104" s="187" t="s">
        <v>647</v>
      </c>
      <c r="L104" s="187" t="s">
        <v>648</v>
      </c>
      <c r="M104" s="187" t="s">
        <v>649</v>
      </c>
      <c r="N104" s="187" t="s">
        <v>650</v>
      </c>
      <c r="O104" s="187" t="s">
        <v>651</v>
      </c>
      <c r="P104" s="187" t="s">
        <v>652</v>
      </c>
      <c r="Q104" s="187" t="s">
        <v>653</v>
      </c>
      <c r="R104" s="187" t="s">
        <v>654</v>
      </c>
      <c r="S104" s="187" t="s">
        <v>655</v>
      </c>
      <c r="T104" s="187" t="s">
        <v>656</v>
      </c>
      <c r="U104" s="187" t="s">
        <v>657</v>
      </c>
      <c r="V104" s="187" t="s">
        <v>658</v>
      </c>
      <c r="W104" s="188" t="s">
        <v>29</v>
      </c>
    </row>
    <row r="105" spans="1:23" x14ac:dyDescent="0.3">
      <c r="A105" s="245" t="s">
        <v>39</v>
      </c>
      <c r="B105" s="189">
        <v>50</v>
      </c>
      <c r="C105" s="189">
        <v>3</v>
      </c>
      <c r="D105" s="189">
        <v>24</v>
      </c>
      <c r="E105" s="189">
        <v>51</v>
      </c>
      <c r="F105" s="189">
        <v>67</v>
      </c>
      <c r="G105" s="189">
        <v>62</v>
      </c>
      <c r="H105" s="189">
        <v>65</v>
      </c>
      <c r="I105" s="189">
        <v>44</v>
      </c>
      <c r="J105" s="189">
        <v>70</v>
      </c>
      <c r="K105" s="189">
        <v>106</v>
      </c>
      <c r="L105" s="189">
        <v>56</v>
      </c>
      <c r="M105" s="189">
        <v>344</v>
      </c>
      <c r="N105" s="189">
        <v>273</v>
      </c>
      <c r="O105" s="189">
        <v>265</v>
      </c>
      <c r="P105" s="189">
        <v>94</v>
      </c>
      <c r="Q105" s="189">
        <v>269</v>
      </c>
      <c r="R105" s="189">
        <v>427</v>
      </c>
      <c r="S105" s="189">
        <v>675</v>
      </c>
      <c r="T105" s="189">
        <v>15</v>
      </c>
      <c r="U105" s="189">
        <v>161</v>
      </c>
      <c r="V105" s="189">
        <v>122</v>
      </c>
      <c r="W105" s="190">
        <v>3243</v>
      </c>
    </row>
    <row r="106" spans="1:23" x14ac:dyDescent="0.3">
      <c r="A106" s="245" t="s">
        <v>40</v>
      </c>
      <c r="B106" s="189">
        <v>8</v>
      </c>
      <c r="C106" s="189">
        <v>0</v>
      </c>
      <c r="D106" s="189">
        <v>2</v>
      </c>
      <c r="E106" s="189">
        <v>7</v>
      </c>
      <c r="F106" s="189">
        <v>9</v>
      </c>
      <c r="G106" s="189">
        <v>1</v>
      </c>
      <c r="H106" s="189">
        <v>3</v>
      </c>
      <c r="I106" s="189">
        <v>1</v>
      </c>
      <c r="J106" s="189">
        <v>3</v>
      </c>
      <c r="K106" s="189">
        <v>5</v>
      </c>
      <c r="L106" s="189">
        <v>1</v>
      </c>
      <c r="M106" s="189">
        <v>50</v>
      </c>
      <c r="N106" s="189">
        <v>68</v>
      </c>
      <c r="O106" s="189">
        <v>73</v>
      </c>
      <c r="P106" s="189">
        <v>12</v>
      </c>
      <c r="Q106" s="189">
        <v>11</v>
      </c>
      <c r="R106" s="189">
        <v>90</v>
      </c>
      <c r="S106" s="189">
        <v>30</v>
      </c>
      <c r="T106" s="189">
        <v>1</v>
      </c>
      <c r="U106" s="189">
        <v>11</v>
      </c>
      <c r="V106" s="189">
        <v>6</v>
      </c>
      <c r="W106" s="190">
        <v>392</v>
      </c>
    </row>
    <row r="107" spans="1:23" x14ac:dyDescent="0.3">
      <c r="A107" s="246" t="s">
        <v>29</v>
      </c>
      <c r="B107" s="190">
        <v>58</v>
      </c>
      <c r="C107" s="190">
        <v>3</v>
      </c>
      <c r="D107" s="190">
        <v>26</v>
      </c>
      <c r="E107" s="190">
        <v>58</v>
      </c>
      <c r="F107" s="190">
        <v>76</v>
      </c>
      <c r="G107" s="190">
        <v>63</v>
      </c>
      <c r="H107" s="190">
        <v>68</v>
      </c>
      <c r="I107" s="190">
        <v>45</v>
      </c>
      <c r="J107" s="190">
        <v>73</v>
      </c>
      <c r="K107" s="190">
        <v>111</v>
      </c>
      <c r="L107" s="190">
        <v>57</v>
      </c>
      <c r="M107" s="190">
        <v>394</v>
      </c>
      <c r="N107" s="190">
        <v>341</v>
      </c>
      <c r="O107" s="190">
        <v>338</v>
      </c>
      <c r="P107" s="190">
        <v>106</v>
      </c>
      <c r="Q107" s="190">
        <v>280</v>
      </c>
      <c r="R107" s="190">
        <v>517</v>
      </c>
      <c r="S107" s="190">
        <v>705</v>
      </c>
      <c r="T107" s="190">
        <v>16</v>
      </c>
      <c r="U107" s="190">
        <v>172</v>
      </c>
      <c r="V107" s="190">
        <v>128</v>
      </c>
      <c r="W107" s="190">
        <v>3635</v>
      </c>
    </row>
    <row r="108" spans="1:23" x14ac:dyDescent="0.3">
      <c r="A108" s="247" t="s">
        <v>659</v>
      </c>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row>
    <row r="109" spans="1:23" x14ac:dyDescent="0.3">
      <c r="A109" s="247" t="s">
        <v>668</v>
      </c>
      <c r="B109" s="258"/>
      <c r="C109" s="258"/>
      <c r="D109" s="258"/>
      <c r="E109" s="258"/>
      <c r="F109" s="258"/>
      <c r="G109" s="258"/>
      <c r="H109" s="258"/>
      <c r="I109" s="258"/>
      <c r="J109" s="258"/>
      <c r="K109" s="258"/>
      <c r="L109" s="258"/>
      <c r="M109" s="258"/>
      <c r="N109" s="258"/>
      <c r="O109" s="258"/>
      <c r="P109" s="258"/>
      <c r="Q109" s="258"/>
      <c r="R109" s="258"/>
      <c r="S109" s="258"/>
      <c r="T109" s="258"/>
      <c r="U109" s="258"/>
      <c r="V109" s="258"/>
      <c r="W109" s="258"/>
    </row>
    <row r="110" spans="1:23" x14ac:dyDescent="0.3">
      <c r="A110" s="258"/>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row>
    <row r="111" spans="1:23" x14ac:dyDescent="0.3">
      <c r="A111" s="242" t="s">
        <v>57</v>
      </c>
      <c r="B111" s="258"/>
      <c r="C111" s="258"/>
      <c r="D111" s="258"/>
      <c r="E111" s="258"/>
      <c r="F111" s="258"/>
      <c r="G111" s="258"/>
      <c r="H111" s="258"/>
      <c r="I111" s="258"/>
      <c r="J111" s="258"/>
      <c r="K111" s="258"/>
      <c r="L111" s="258"/>
      <c r="M111" s="258"/>
      <c r="N111" s="258"/>
      <c r="O111" s="258"/>
      <c r="P111" s="258"/>
      <c r="Q111" s="258"/>
      <c r="R111" s="258"/>
      <c r="S111" s="258"/>
      <c r="T111" s="258"/>
      <c r="U111" s="258"/>
      <c r="V111" s="258"/>
      <c r="W111" s="258"/>
    </row>
    <row r="112" spans="1:23" x14ac:dyDescent="0.3">
      <c r="A112" s="243" t="s">
        <v>58</v>
      </c>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row>
    <row r="113" spans="1:23" x14ac:dyDescent="0.3">
      <c r="A113" s="244" t="s">
        <v>27</v>
      </c>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row>
    <row r="114" spans="1:23" ht="15.6" customHeight="1" x14ac:dyDescent="0.3">
      <c r="A114" s="309" t="s">
        <v>59</v>
      </c>
      <c r="B114" s="306" t="s">
        <v>28</v>
      </c>
      <c r="C114" s="307"/>
      <c r="D114" s="307"/>
      <c r="E114" s="307"/>
      <c r="F114" s="307"/>
      <c r="G114" s="307"/>
      <c r="H114" s="307"/>
      <c r="I114" s="307"/>
      <c r="J114" s="307"/>
      <c r="K114" s="307"/>
      <c r="L114" s="307"/>
      <c r="M114" s="307"/>
      <c r="N114" s="307"/>
      <c r="O114" s="307"/>
      <c r="P114" s="307"/>
      <c r="Q114" s="307"/>
      <c r="R114" s="307"/>
      <c r="S114" s="307"/>
      <c r="T114" s="307"/>
      <c r="U114" s="307"/>
      <c r="V114" s="307"/>
      <c r="W114" s="308"/>
    </row>
    <row r="115" spans="1:23" ht="91.2" x14ac:dyDescent="0.3">
      <c r="A115" s="310"/>
      <c r="B115" s="187" t="s">
        <v>638</v>
      </c>
      <c r="C115" s="187" t="s">
        <v>639</v>
      </c>
      <c r="D115" s="187" t="s">
        <v>640</v>
      </c>
      <c r="E115" s="187" t="s">
        <v>641</v>
      </c>
      <c r="F115" s="187" t="s">
        <v>642</v>
      </c>
      <c r="G115" s="187" t="s">
        <v>643</v>
      </c>
      <c r="H115" s="187" t="s">
        <v>644</v>
      </c>
      <c r="I115" s="187" t="s">
        <v>645</v>
      </c>
      <c r="J115" s="187" t="s">
        <v>646</v>
      </c>
      <c r="K115" s="187" t="s">
        <v>647</v>
      </c>
      <c r="L115" s="187" t="s">
        <v>648</v>
      </c>
      <c r="M115" s="187" t="s">
        <v>649</v>
      </c>
      <c r="N115" s="187" t="s">
        <v>650</v>
      </c>
      <c r="O115" s="187" t="s">
        <v>651</v>
      </c>
      <c r="P115" s="187" t="s">
        <v>652</v>
      </c>
      <c r="Q115" s="187" t="s">
        <v>653</v>
      </c>
      <c r="R115" s="187" t="s">
        <v>654</v>
      </c>
      <c r="S115" s="187" t="s">
        <v>655</v>
      </c>
      <c r="T115" s="187" t="s">
        <v>656</v>
      </c>
      <c r="U115" s="187" t="s">
        <v>657</v>
      </c>
      <c r="V115" s="187" t="s">
        <v>658</v>
      </c>
      <c r="W115" s="188" t="s">
        <v>29</v>
      </c>
    </row>
    <row r="116" spans="1:23" x14ac:dyDescent="0.3">
      <c r="A116" s="245" t="s">
        <v>39</v>
      </c>
      <c r="B116" s="189">
        <v>4</v>
      </c>
      <c r="C116" s="189">
        <v>1</v>
      </c>
      <c r="D116" s="189">
        <v>1</v>
      </c>
      <c r="E116" s="189">
        <v>3</v>
      </c>
      <c r="F116" s="189">
        <v>5</v>
      </c>
      <c r="G116" s="189">
        <v>17</v>
      </c>
      <c r="H116" s="189">
        <v>2</v>
      </c>
      <c r="I116" s="189">
        <v>2</v>
      </c>
      <c r="J116" s="189">
        <v>4</v>
      </c>
      <c r="K116" s="189">
        <v>3</v>
      </c>
      <c r="L116" s="189">
        <v>3</v>
      </c>
      <c r="M116" s="189">
        <v>28</v>
      </c>
      <c r="N116" s="189">
        <v>15</v>
      </c>
      <c r="O116" s="189">
        <v>17</v>
      </c>
      <c r="P116" s="189">
        <v>5</v>
      </c>
      <c r="Q116" s="189">
        <v>29</v>
      </c>
      <c r="R116" s="189">
        <v>9</v>
      </c>
      <c r="S116" s="189">
        <v>49</v>
      </c>
      <c r="T116" s="189">
        <v>3</v>
      </c>
      <c r="U116" s="189">
        <v>1</v>
      </c>
      <c r="V116" s="189">
        <v>6</v>
      </c>
      <c r="W116" s="190">
        <v>207</v>
      </c>
    </row>
    <row r="117" spans="1:23" x14ac:dyDescent="0.3">
      <c r="A117" s="245" t="s">
        <v>40</v>
      </c>
      <c r="B117" s="189">
        <v>54</v>
      </c>
      <c r="C117" s="189">
        <v>2</v>
      </c>
      <c r="D117" s="189">
        <v>25</v>
      </c>
      <c r="E117" s="189">
        <v>55</v>
      </c>
      <c r="F117" s="189">
        <v>71</v>
      </c>
      <c r="G117" s="189">
        <v>46</v>
      </c>
      <c r="H117" s="189">
        <v>66</v>
      </c>
      <c r="I117" s="189">
        <v>43</v>
      </c>
      <c r="J117" s="189">
        <v>69</v>
      </c>
      <c r="K117" s="189">
        <v>108</v>
      </c>
      <c r="L117" s="189">
        <v>54</v>
      </c>
      <c r="M117" s="189">
        <v>366</v>
      </c>
      <c r="N117" s="189">
        <v>326</v>
      </c>
      <c r="O117" s="189">
        <v>321</v>
      </c>
      <c r="P117" s="189">
        <v>101</v>
      </c>
      <c r="Q117" s="189">
        <v>251</v>
      </c>
      <c r="R117" s="189">
        <v>508</v>
      </c>
      <c r="S117" s="189">
        <v>656</v>
      </c>
      <c r="T117" s="189">
        <v>13</v>
      </c>
      <c r="U117" s="189">
        <v>171</v>
      </c>
      <c r="V117" s="189">
        <v>122</v>
      </c>
      <c r="W117" s="190">
        <v>3428</v>
      </c>
    </row>
    <row r="118" spans="1:23" x14ac:dyDescent="0.3">
      <c r="A118" s="246" t="s">
        <v>29</v>
      </c>
      <c r="B118" s="190">
        <v>58</v>
      </c>
      <c r="C118" s="190">
        <v>3</v>
      </c>
      <c r="D118" s="190">
        <v>26</v>
      </c>
      <c r="E118" s="190">
        <v>58</v>
      </c>
      <c r="F118" s="190">
        <v>76</v>
      </c>
      <c r="G118" s="190">
        <v>63</v>
      </c>
      <c r="H118" s="190">
        <v>68</v>
      </c>
      <c r="I118" s="190">
        <v>45</v>
      </c>
      <c r="J118" s="190">
        <v>73</v>
      </c>
      <c r="K118" s="190">
        <v>111</v>
      </c>
      <c r="L118" s="190">
        <v>57</v>
      </c>
      <c r="M118" s="190">
        <v>394</v>
      </c>
      <c r="N118" s="190">
        <v>341</v>
      </c>
      <c r="O118" s="190">
        <v>338</v>
      </c>
      <c r="P118" s="190">
        <v>106</v>
      </c>
      <c r="Q118" s="190">
        <v>280</v>
      </c>
      <c r="R118" s="190">
        <v>517</v>
      </c>
      <c r="S118" s="190">
        <v>705</v>
      </c>
      <c r="T118" s="190">
        <v>16</v>
      </c>
      <c r="U118" s="190">
        <v>172</v>
      </c>
      <c r="V118" s="190">
        <v>128</v>
      </c>
      <c r="W118" s="190">
        <v>3635</v>
      </c>
    </row>
    <row r="119" spans="1:23" x14ac:dyDescent="0.3">
      <c r="A119" s="247" t="s">
        <v>659</v>
      </c>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row>
    <row r="120" spans="1:23" x14ac:dyDescent="0.3">
      <c r="A120" s="247" t="s">
        <v>669</v>
      </c>
      <c r="B120" s="258"/>
      <c r="C120" s="258"/>
      <c r="D120" s="258"/>
      <c r="E120" s="258"/>
      <c r="F120" s="258"/>
      <c r="G120" s="258"/>
      <c r="H120" s="258"/>
      <c r="I120" s="258"/>
      <c r="J120" s="258"/>
      <c r="K120" s="258"/>
      <c r="L120" s="258"/>
      <c r="M120" s="258"/>
      <c r="N120" s="258"/>
      <c r="O120" s="258"/>
      <c r="P120" s="258"/>
      <c r="Q120" s="258"/>
      <c r="R120" s="258"/>
      <c r="S120" s="258"/>
      <c r="T120" s="258"/>
      <c r="U120" s="258"/>
      <c r="V120" s="258"/>
      <c r="W120" s="258"/>
    </row>
    <row r="121" spans="1:23" x14ac:dyDescent="0.3">
      <c r="A121" s="258"/>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row>
    <row r="122" spans="1:23" x14ac:dyDescent="0.3">
      <c r="A122" s="242" t="s">
        <v>60</v>
      </c>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row>
    <row r="123" spans="1:23" x14ac:dyDescent="0.3">
      <c r="A123" s="243" t="s">
        <v>61</v>
      </c>
      <c r="B123" s="258"/>
      <c r="C123" s="258"/>
      <c r="D123" s="258"/>
      <c r="E123" s="258"/>
      <c r="F123" s="258"/>
      <c r="G123" s="258"/>
      <c r="H123" s="258"/>
      <c r="I123" s="258"/>
      <c r="J123" s="258"/>
      <c r="K123" s="258"/>
      <c r="L123" s="258"/>
      <c r="M123" s="258"/>
      <c r="N123" s="258"/>
      <c r="O123" s="258"/>
      <c r="P123" s="258"/>
      <c r="Q123" s="258"/>
      <c r="R123" s="258"/>
      <c r="S123" s="258"/>
      <c r="T123" s="258"/>
      <c r="U123" s="258"/>
      <c r="V123" s="258"/>
      <c r="W123" s="258"/>
    </row>
    <row r="124" spans="1:23" x14ac:dyDescent="0.3">
      <c r="A124" s="244" t="s">
        <v>27</v>
      </c>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row>
    <row r="125" spans="1:23" ht="15.6" customHeight="1" x14ac:dyDescent="0.3">
      <c r="A125" s="309" t="s">
        <v>62</v>
      </c>
      <c r="B125" s="306" t="s">
        <v>28</v>
      </c>
      <c r="C125" s="307"/>
      <c r="D125" s="307"/>
      <c r="E125" s="307"/>
      <c r="F125" s="307"/>
      <c r="G125" s="307"/>
      <c r="H125" s="307"/>
      <c r="I125" s="307"/>
      <c r="J125" s="307"/>
      <c r="K125" s="307"/>
      <c r="L125" s="307"/>
      <c r="M125" s="307"/>
      <c r="N125" s="307"/>
      <c r="O125" s="307"/>
      <c r="P125" s="307"/>
      <c r="Q125" s="307"/>
      <c r="R125" s="307"/>
      <c r="S125" s="307"/>
      <c r="T125" s="307"/>
      <c r="U125" s="307"/>
      <c r="V125" s="307"/>
      <c r="W125" s="308"/>
    </row>
    <row r="126" spans="1:23" ht="91.2" x14ac:dyDescent="0.3">
      <c r="A126" s="310"/>
      <c r="B126" s="187" t="s">
        <v>638</v>
      </c>
      <c r="C126" s="187" t="s">
        <v>639</v>
      </c>
      <c r="D126" s="187" t="s">
        <v>640</v>
      </c>
      <c r="E126" s="187" t="s">
        <v>641</v>
      </c>
      <c r="F126" s="187" t="s">
        <v>642</v>
      </c>
      <c r="G126" s="187" t="s">
        <v>643</v>
      </c>
      <c r="H126" s="187" t="s">
        <v>644</v>
      </c>
      <c r="I126" s="187" t="s">
        <v>645</v>
      </c>
      <c r="J126" s="187" t="s">
        <v>646</v>
      </c>
      <c r="K126" s="187" t="s">
        <v>647</v>
      </c>
      <c r="L126" s="187" t="s">
        <v>648</v>
      </c>
      <c r="M126" s="187" t="s">
        <v>649</v>
      </c>
      <c r="N126" s="187" t="s">
        <v>650</v>
      </c>
      <c r="O126" s="187" t="s">
        <v>651</v>
      </c>
      <c r="P126" s="187" t="s">
        <v>652</v>
      </c>
      <c r="Q126" s="187" t="s">
        <v>653</v>
      </c>
      <c r="R126" s="187" t="s">
        <v>654</v>
      </c>
      <c r="S126" s="187" t="s">
        <v>655</v>
      </c>
      <c r="T126" s="187" t="s">
        <v>656</v>
      </c>
      <c r="U126" s="187" t="s">
        <v>657</v>
      </c>
      <c r="V126" s="187" t="s">
        <v>658</v>
      </c>
      <c r="W126" s="188" t="s">
        <v>29</v>
      </c>
    </row>
    <row r="127" spans="1:23" x14ac:dyDescent="0.3">
      <c r="A127" s="245" t="s">
        <v>39</v>
      </c>
      <c r="B127" s="189">
        <v>4</v>
      </c>
      <c r="C127" s="189">
        <v>1</v>
      </c>
      <c r="D127" s="189">
        <v>1</v>
      </c>
      <c r="E127" s="189">
        <v>3</v>
      </c>
      <c r="F127" s="189">
        <v>5</v>
      </c>
      <c r="G127" s="189">
        <v>17</v>
      </c>
      <c r="H127" s="189">
        <v>2</v>
      </c>
      <c r="I127" s="189">
        <v>2</v>
      </c>
      <c r="J127" s="189">
        <v>3</v>
      </c>
      <c r="K127" s="189">
        <v>3</v>
      </c>
      <c r="L127" s="189">
        <v>3</v>
      </c>
      <c r="M127" s="189">
        <v>23</v>
      </c>
      <c r="N127" s="189">
        <v>10</v>
      </c>
      <c r="O127" s="189">
        <v>14</v>
      </c>
      <c r="P127" s="189">
        <v>5</v>
      </c>
      <c r="Q127" s="189">
        <v>28</v>
      </c>
      <c r="R127" s="189">
        <v>8</v>
      </c>
      <c r="S127" s="189">
        <v>49</v>
      </c>
      <c r="T127" s="189">
        <v>3</v>
      </c>
      <c r="U127" s="189">
        <v>1</v>
      </c>
      <c r="V127" s="189">
        <v>6</v>
      </c>
      <c r="W127" s="190">
        <v>191</v>
      </c>
    </row>
    <row r="128" spans="1:23" x14ac:dyDescent="0.3">
      <c r="A128" s="245" t="s">
        <v>40</v>
      </c>
      <c r="B128" s="189">
        <v>0</v>
      </c>
      <c r="C128" s="189">
        <v>0</v>
      </c>
      <c r="D128" s="189">
        <v>0</v>
      </c>
      <c r="E128" s="189">
        <v>0</v>
      </c>
      <c r="F128" s="189">
        <v>0</v>
      </c>
      <c r="G128" s="189">
        <v>0</v>
      </c>
      <c r="H128" s="189">
        <v>0</v>
      </c>
      <c r="I128" s="189">
        <v>0</v>
      </c>
      <c r="J128" s="189">
        <v>1</v>
      </c>
      <c r="K128" s="189">
        <v>0</v>
      </c>
      <c r="L128" s="189">
        <v>0</v>
      </c>
      <c r="M128" s="189">
        <v>5</v>
      </c>
      <c r="N128" s="189">
        <v>5</v>
      </c>
      <c r="O128" s="189">
        <v>3</v>
      </c>
      <c r="P128" s="189">
        <v>0</v>
      </c>
      <c r="Q128" s="189">
        <v>1</v>
      </c>
      <c r="R128" s="189">
        <v>1</v>
      </c>
      <c r="S128" s="189">
        <v>0</v>
      </c>
      <c r="T128" s="189">
        <v>0</v>
      </c>
      <c r="U128" s="189">
        <v>0</v>
      </c>
      <c r="V128" s="189">
        <v>0</v>
      </c>
      <c r="W128" s="190">
        <v>16</v>
      </c>
    </row>
    <row r="129" spans="1:23" x14ac:dyDescent="0.3">
      <c r="A129" s="246" t="s">
        <v>29</v>
      </c>
      <c r="B129" s="190">
        <v>4</v>
      </c>
      <c r="C129" s="190">
        <v>1</v>
      </c>
      <c r="D129" s="190">
        <v>1</v>
      </c>
      <c r="E129" s="190">
        <v>3</v>
      </c>
      <c r="F129" s="190">
        <v>5</v>
      </c>
      <c r="G129" s="190">
        <v>17</v>
      </c>
      <c r="H129" s="190">
        <v>2</v>
      </c>
      <c r="I129" s="190">
        <v>2</v>
      </c>
      <c r="J129" s="190">
        <v>4</v>
      </c>
      <c r="K129" s="190">
        <v>3</v>
      </c>
      <c r="L129" s="190">
        <v>3</v>
      </c>
      <c r="M129" s="190">
        <v>28</v>
      </c>
      <c r="N129" s="190">
        <v>15</v>
      </c>
      <c r="O129" s="190">
        <v>17</v>
      </c>
      <c r="P129" s="190">
        <v>5</v>
      </c>
      <c r="Q129" s="190">
        <v>29</v>
      </c>
      <c r="R129" s="190">
        <v>9</v>
      </c>
      <c r="S129" s="190">
        <v>49</v>
      </c>
      <c r="T129" s="190">
        <v>3</v>
      </c>
      <c r="U129" s="190">
        <v>1</v>
      </c>
      <c r="V129" s="190">
        <v>6</v>
      </c>
      <c r="W129" s="190">
        <v>207</v>
      </c>
    </row>
    <row r="130" spans="1:23" x14ac:dyDescent="0.3">
      <c r="A130" s="247" t="s">
        <v>670</v>
      </c>
      <c r="B130" s="258"/>
      <c r="C130" s="258"/>
      <c r="D130" s="258"/>
      <c r="E130" s="258"/>
      <c r="F130" s="258"/>
      <c r="G130" s="258"/>
      <c r="H130" s="258"/>
      <c r="I130" s="258"/>
      <c r="J130" s="258"/>
      <c r="K130" s="258"/>
      <c r="L130" s="258"/>
      <c r="M130" s="258"/>
      <c r="N130" s="258"/>
      <c r="O130" s="258"/>
      <c r="P130" s="258"/>
      <c r="Q130" s="258"/>
      <c r="R130" s="258"/>
      <c r="S130" s="258"/>
      <c r="T130" s="258"/>
      <c r="U130" s="258"/>
      <c r="V130" s="258"/>
      <c r="W130" s="258"/>
    </row>
    <row r="131" spans="1:23" x14ac:dyDescent="0.3">
      <c r="A131" s="247" t="s">
        <v>671</v>
      </c>
      <c r="B131" s="258"/>
      <c r="C131" s="258"/>
      <c r="D131" s="258"/>
      <c r="E131" s="258"/>
      <c r="F131" s="258"/>
      <c r="G131" s="258"/>
      <c r="H131" s="258"/>
      <c r="I131" s="258"/>
      <c r="J131" s="258"/>
      <c r="K131" s="258"/>
      <c r="L131" s="258"/>
      <c r="M131" s="258"/>
      <c r="N131" s="258"/>
      <c r="O131" s="258"/>
      <c r="P131" s="258"/>
      <c r="Q131" s="258"/>
      <c r="R131" s="258"/>
      <c r="S131" s="258"/>
      <c r="T131" s="258"/>
      <c r="U131" s="258"/>
      <c r="V131" s="258"/>
      <c r="W131" s="258"/>
    </row>
    <row r="132" spans="1:23" x14ac:dyDescent="0.3">
      <c r="A132" s="258"/>
      <c r="B132" s="258"/>
      <c r="C132" s="258"/>
      <c r="D132" s="258"/>
      <c r="E132" s="258"/>
      <c r="F132" s="258"/>
      <c r="G132" s="258"/>
      <c r="H132" s="258"/>
      <c r="I132" s="258"/>
      <c r="J132" s="258"/>
      <c r="K132" s="258"/>
      <c r="L132" s="258"/>
      <c r="M132" s="258"/>
      <c r="N132" s="258"/>
      <c r="O132" s="258"/>
      <c r="P132" s="258"/>
      <c r="Q132" s="258"/>
      <c r="R132" s="258"/>
      <c r="S132" s="258"/>
      <c r="T132" s="258"/>
      <c r="U132" s="258"/>
      <c r="V132" s="258"/>
      <c r="W132" s="258"/>
    </row>
    <row r="133" spans="1:23" x14ac:dyDescent="0.3">
      <c r="A133" s="242" t="s">
        <v>63</v>
      </c>
      <c r="B133" s="258"/>
      <c r="C133" s="258"/>
      <c r="D133" s="258"/>
      <c r="E133" s="258"/>
      <c r="F133" s="258"/>
      <c r="G133" s="258"/>
      <c r="H133" s="258"/>
      <c r="I133" s="258"/>
      <c r="J133" s="258"/>
      <c r="K133" s="258"/>
      <c r="L133" s="258"/>
      <c r="M133" s="258"/>
      <c r="N133" s="258"/>
      <c r="O133" s="258"/>
      <c r="P133" s="258"/>
      <c r="Q133" s="258"/>
      <c r="R133" s="258"/>
      <c r="S133" s="258"/>
      <c r="T133" s="258"/>
      <c r="U133" s="258"/>
      <c r="V133" s="258"/>
      <c r="W133" s="258"/>
    </row>
    <row r="134" spans="1:23" x14ac:dyDescent="0.3">
      <c r="A134" s="243" t="s">
        <v>64</v>
      </c>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row>
    <row r="135" spans="1:23" x14ac:dyDescent="0.3">
      <c r="A135" s="244" t="s">
        <v>27</v>
      </c>
      <c r="B135" s="258"/>
      <c r="C135" s="258"/>
      <c r="D135" s="258"/>
      <c r="E135" s="258"/>
      <c r="F135" s="258"/>
      <c r="G135" s="258"/>
      <c r="H135" s="258"/>
      <c r="I135" s="258"/>
      <c r="J135" s="258"/>
      <c r="K135" s="258"/>
      <c r="L135" s="258"/>
      <c r="M135" s="258"/>
      <c r="N135" s="258"/>
      <c r="O135" s="258"/>
      <c r="P135" s="258"/>
      <c r="Q135" s="258"/>
      <c r="R135" s="258"/>
      <c r="S135" s="258"/>
      <c r="T135" s="258"/>
      <c r="U135" s="258"/>
      <c r="V135" s="258"/>
      <c r="W135" s="258"/>
    </row>
    <row r="136" spans="1:23" ht="39.6" customHeight="1" x14ac:dyDescent="0.3">
      <c r="A136" s="309" t="s">
        <v>65</v>
      </c>
      <c r="B136" s="306" t="s">
        <v>28</v>
      </c>
      <c r="C136" s="307"/>
      <c r="D136" s="307"/>
      <c r="E136" s="307"/>
      <c r="F136" s="307"/>
      <c r="G136" s="307"/>
      <c r="H136" s="307"/>
      <c r="I136" s="307"/>
      <c r="J136" s="307"/>
      <c r="K136" s="307"/>
      <c r="L136" s="307"/>
      <c r="M136" s="307"/>
      <c r="N136" s="307"/>
      <c r="O136" s="307"/>
      <c r="P136" s="307"/>
      <c r="Q136" s="307"/>
      <c r="R136" s="307"/>
      <c r="S136" s="307"/>
      <c r="T136" s="307"/>
      <c r="U136" s="307"/>
      <c r="V136" s="307"/>
      <c r="W136" s="308"/>
    </row>
    <row r="137" spans="1:23" ht="91.2" x14ac:dyDescent="0.3">
      <c r="A137" s="310"/>
      <c r="B137" s="187" t="s">
        <v>638</v>
      </c>
      <c r="C137" s="187" t="s">
        <v>639</v>
      </c>
      <c r="D137" s="187" t="s">
        <v>640</v>
      </c>
      <c r="E137" s="187" t="s">
        <v>641</v>
      </c>
      <c r="F137" s="187" t="s">
        <v>642</v>
      </c>
      <c r="G137" s="187" t="s">
        <v>643</v>
      </c>
      <c r="H137" s="187" t="s">
        <v>644</v>
      </c>
      <c r="I137" s="187" t="s">
        <v>645</v>
      </c>
      <c r="J137" s="187" t="s">
        <v>646</v>
      </c>
      <c r="K137" s="187" t="s">
        <v>647</v>
      </c>
      <c r="L137" s="187" t="s">
        <v>648</v>
      </c>
      <c r="M137" s="187" t="s">
        <v>649</v>
      </c>
      <c r="N137" s="187" t="s">
        <v>650</v>
      </c>
      <c r="O137" s="187" t="s">
        <v>651</v>
      </c>
      <c r="P137" s="187" t="s">
        <v>652</v>
      </c>
      <c r="Q137" s="187" t="s">
        <v>653</v>
      </c>
      <c r="R137" s="187" t="s">
        <v>654</v>
      </c>
      <c r="S137" s="187" t="s">
        <v>655</v>
      </c>
      <c r="T137" s="187" t="s">
        <v>656</v>
      </c>
      <c r="U137" s="187" t="s">
        <v>657</v>
      </c>
      <c r="V137" s="187" t="s">
        <v>658</v>
      </c>
      <c r="W137" s="188" t="s">
        <v>29</v>
      </c>
    </row>
    <row r="138" spans="1:23" x14ac:dyDescent="0.3">
      <c r="A138" s="245" t="s">
        <v>39</v>
      </c>
      <c r="B138" s="189">
        <v>56</v>
      </c>
      <c r="C138" s="189">
        <v>3</v>
      </c>
      <c r="D138" s="189">
        <v>25</v>
      </c>
      <c r="E138" s="189">
        <v>57</v>
      </c>
      <c r="F138" s="189">
        <v>72</v>
      </c>
      <c r="G138" s="189">
        <v>63</v>
      </c>
      <c r="H138" s="189">
        <v>68</v>
      </c>
      <c r="I138" s="189">
        <v>44</v>
      </c>
      <c r="J138" s="189">
        <v>70</v>
      </c>
      <c r="K138" s="189">
        <v>108</v>
      </c>
      <c r="L138" s="189">
        <v>57</v>
      </c>
      <c r="M138" s="189">
        <v>357</v>
      </c>
      <c r="N138" s="189">
        <v>294</v>
      </c>
      <c r="O138" s="189">
        <v>309</v>
      </c>
      <c r="P138" s="189">
        <v>97</v>
      </c>
      <c r="Q138" s="189">
        <v>279</v>
      </c>
      <c r="R138" s="189">
        <v>460</v>
      </c>
      <c r="S138" s="189">
        <v>696</v>
      </c>
      <c r="T138" s="189">
        <v>15</v>
      </c>
      <c r="U138" s="189">
        <v>171</v>
      </c>
      <c r="V138" s="189">
        <v>127</v>
      </c>
      <c r="W138" s="190">
        <v>3428</v>
      </c>
    </row>
    <row r="139" spans="1:23" x14ac:dyDescent="0.3">
      <c r="A139" s="245" t="s">
        <v>40</v>
      </c>
      <c r="B139" s="189">
        <v>2</v>
      </c>
      <c r="C139" s="189">
        <v>0</v>
      </c>
      <c r="D139" s="189">
        <v>1</v>
      </c>
      <c r="E139" s="189">
        <v>1</v>
      </c>
      <c r="F139" s="189">
        <v>4</v>
      </c>
      <c r="G139" s="189">
        <v>0</v>
      </c>
      <c r="H139" s="189">
        <v>0</v>
      </c>
      <c r="I139" s="189">
        <v>1</v>
      </c>
      <c r="J139" s="189">
        <v>3</v>
      </c>
      <c r="K139" s="189">
        <v>3</v>
      </c>
      <c r="L139" s="189">
        <v>0</v>
      </c>
      <c r="M139" s="189">
        <v>37</v>
      </c>
      <c r="N139" s="189">
        <v>47</v>
      </c>
      <c r="O139" s="189">
        <v>29</v>
      </c>
      <c r="P139" s="189">
        <v>9</v>
      </c>
      <c r="Q139" s="189">
        <v>1</v>
      </c>
      <c r="R139" s="189">
        <v>57</v>
      </c>
      <c r="S139" s="189">
        <v>9</v>
      </c>
      <c r="T139" s="189">
        <v>1</v>
      </c>
      <c r="U139" s="189">
        <v>1</v>
      </c>
      <c r="V139" s="189">
        <v>1</v>
      </c>
      <c r="W139" s="190">
        <v>207</v>
      </c>
    </row>
    <row r="140" spans="1:23" x14ac:dyDescent="0.3">
      <c r="A140" s="246" t="s">
        <v>29</v>
      </c>
      <c r="B140" s="190">
        <v>58</v>
      </c>
      <c r="C140" s="190">
        <v>3</v>
      </c>
      <c r="D140" s="190">
        <v>26</v>
      </c>
      <c r="E140" s="190">
        <v>58</v>
      </c>
      <c r="F140" s="190">
        <v>76</v>
      </c>
      <c r="G140" s="190">
        <v>63</v>
      </c>
      <c r="H140" s="190">
        <v>68</v>
      </c>
      <c r="I140" s="190">
        <v>45</v>
      </c>
      <c r="J140" s="190">
        <v>73</v>
      </c>
      <c r="K140" s="190">
        <v>111</v>
      </c>
      <c r="L140" s="190">
        <v>57</v>
      </c>
      <c r="M140" s="190">
        <v>394</v>
      </c>
      <c r="N140" s="190">
        <v>341</v>
      </c>
      <c r="O140" s="190">
        <v>338</v>
      </c>
      <c r="P140" s="190">
        <v>106</v>
      </c>
      <c r="Q140" s="190">
        <v>280</v>
      </c>
      <c r="R140" s="190">
        <v>517</v>
      </c>
      <c r="S140" s="190">
        <v>705</v>
      </c>
      <c r="T140" s="190">
        <v>16</v>
      </c>
      <c r="U140" s="190">
        <v>172</v>
      </c>
      <c r="V140" s="190">
        <v>128</v>
      </c>
      <c r="W140" s="190">
        <v>3635</v>
      </c>
    </row>
    <row r="141" spans="1:23" x14ac:dyDescent="0.3">
      <c r="A141" s="247" t="s">
        <v>659</v>
      </c>
      <c r="B141" s="258"/>
      <c r="C141" s="258"/>
      <c r="D141" s="258"/>
      <c r="E141" s="258"/>
      <c r="F141" s="258"/>
      <c r="G141" s="258"/>
      <c r="H141" s="258"/>
      <c r="I141" s="258"/>
      <c r="J141" s="258"/>
      <c r="K141" s="258"/>
      <c r="L141" s="258"/>
      <c r="M141" s="258"/>
      <c r="N141" s="258"/>
      <c r="O141" s="258"/>
      <c r="P141" s="258"/>
      <c r="Q141" s="258"/>
      <c r="R141" s="258"/>
      <c r="S141" s="258"/>
      <c r="T141" s="258"/>
      <c r="U141" s="258"/>
      <c r="V141" s="258"/>
      <c r="W141" s="258"/>
    </row>
    <row r="142" spans="1:23" x14ac:dyDescent="0.3">
      <c r="A142" s="247" t="s">
        <v>672</v>
      </c>
      <c r="B142" s="258"/>
      <c r="C142" s="258"/>
      <c r="D142" s="258"/>
      <c r="E142" s="258"/>
      <c r="F142" s="258"/>
      <c r="G142" s="258"/>
      <c r="H142" s="258"/>
      <c r="I142" s="258"/>
      <c r="J142" s="258"/>
      <c r="K142" s="258"/>
      <c r="L142" s="258"/>
      <c r="M142" s="258"/>
      <c r="N142" s="258"/>
      <c r="O142" s="258"/>
      <c r="P142" s="258"/>
      <c r="Q142" s="258"/>
      <c r="R142" s="258"/>
      <c r="S142" s="258"/>
      <c r="T142" s="258"/>
      <c r="U142" s="258"/>
      <c r="V142" s="258"/>
      <c r="W142" s="258"/>
    </row>
    <row r="143" spans="1:23" x14ac:dyDescent="0.3">
      <c r="A143" s="258"/>
      <c r="B143" s="258"/>
      <c r="C143" s="258"/>
      <c r="D143" s="258"/>
      <c r="E143" s="258"/>
      <c r="F143" s="258"/>
      <c r="G143" s="258"/>
      <c r="H143" s="258"/>
      <c r="I143" s="258"/>
      <c r="J143" s="258"/>
      <c r="K143" s="258"/>
      <c r="L143" s="258"/>
      <c r="M143" s="258"/>
      <c r="N143" s="258"/>
      <c r="O143" s="258"/>
      <c r="P143" s="258"/>
      <c r="Q143" s="258"/>
      <c r="R143" s="258"/>
      <c r="S143" s="258"/>
      <c r="T143" s="258"/>
      <c r="U143" s="258"/>
      <c r="V143" s="258"/>
      <c r="W143" s="258"/>
    </row>
    <row r="144" spans="1:23" x14ac:dyDescent="0.3">
      <c r="A144" s="242" t="s">
        <v>66</v>
      </c>
      <c r="B144" s="258"/>
      <c r="C144" s="258"/>
      <c r="D144" s="258"/>
      <c r="E144" s="258"/>
      <c r="F144" s="258"/>
      <c r="G144" s="258"/>
      <c r="H144" s="258"/>
      <c r="I144" s="258"/>
      <c r="J144" s="258"/>
      <c r="K144" s="258"/>
      <c r="L144" s="258"/>
      <c r="M144" s="258"/>
      <c r="N144" s="258"/>
      <c r="O144" s="258"/>
      <c r="P144" s="258"/>
      <c r="Q144" s="258"/>
      <c r="R144" s="258"/>
      <c r="S144" s="258"/>
      <c r="T144" s="258"/>
      <c r="U144" s="258"/>
      <c r="V144" s="258"/>
      <c r="W144" s="258"/>
    </row>
    <row r="145" spans="1:23" x14ac:dyDescent="0.3">
      <c r="A145" s="243" t="s">
        <v>67</v>
      </c>
      <c r="B145" s="258"/>
      <c r="C145" s="258"/>
      <c r="D145" s="258"/>
      <c r="E145" s="258"/>
      <c r="F145" s="258"/>
      <c r="G145" s="258"/>
      <c r="H145" s="258"/>
      <c r="I145" s="258"/>
      <c r="J145" s="258"/>
      <c r="K145" s="258"/>
      <c r="L145" s="258"/>
      <c r="M145" s="258"/>
      <c r="N145" s="258"/>
      <c r="O145" s="258"/>
      <c r="P145" s="258"/>
      <c r="Q145" s="258"/>
      <c r="R145" s="258"/>
      <c r="S145" s="258"/>
      <c r="T145" s="258"/>
      <c r="U145" s="258"/>
      <c r="V145" s="258"/>
      <c r="W145" s="258"/>
    </row>
    <row r="146" spans="1:23" x14ac:dyDescent="0.3">
      <c r="A146" s="244" t="s">
        <v>27</v>
      </c>
      <c r="B146" s="258"/>
      <c r="C146" s="258"/>
      <c r="D146" s="258"/>
      <c r="E146" s="258"/>
      <c r="F146" s="258"/>
      <c r="G146" s="258"/>
      <c r="H146" s="258"/>
      <c r="I146" s="258"/>
      <c r="J146" s="258"/>
      <c r="K146" s="258"/>
      <c r="L146" s="258"/>
      <c r="M146" s="258"/>
      <c r="N146" s="258"/>
      <c r="O146" s="258"/>
      <c r="P146" s="258"/>
      <c r="Q146" s="258"/>
      <c r="R146" s="258"/>
      <c r="S146" s="258"/>
      <c r="T146" s="258"/>
      <c r="U146" s="258"/>
      <c r="V146" s="258"/>
      <c r="W146" s="258"/>
    </row>
    <row r="147" spans="1:23" ht="15.6" customHeight="1" x14ac:dyDescent="0.3">
      <c r="A147" s="309" t="s">
        <v>68</v>
      </c>
      <c r="B147" s="306" t="s">
        <v>28</v>
      </c>
      <c r="C147" s="307"/>
      <c r="D147" s="307"/>
      <c r="E147" s="307"/>
      <c r="F147" s="307"/>
      <c r="G147" s="307"/>
      <c r="H147" s="307"/>
      <c r="I147" s="307"/>
      <c r="J147" s="307"/>
      <c r="K147" s="307"/>
      <c r="L147" s="307"/>
      <c r="M147" s="307"/>
      <c r="N147" s="307"/>
      <c r="O147" s="307"/>
      <c r="P147" s="307"/>
      <c r="Q147" s="307"/>
      <c r="R147" s="307"/>
      <c r="S147" s="307"/>
      <c r="T147" s="307"/>
      <c r="U147" s="307"/>
      <c r="V147" s="307"/>
      <c r="W147" s="308"/>
    </row>
    <row r="148" spans="1:23" ht="91.2" x14ac:dyDescent="0.3">
      <c r="A148" s="310"/>
      <c r="B148" s="187" t="s">
        <v>638</v>
      </c>
      <c r="C148" s="187" t="s">
        <v>639</v>
      </c>
      <c r="D148" s="187" t="s">
        <v>640</v>
      </c>
      <c r="E148" s="187" t="s">
        <v>641</v>
      </c>
      <c r="F148" s="187" t="s">
        <v>642</v>
      </c>
      <c r="G148" s="187" t="s">
        <v>643</v>
      </c>
      <c r="H148" s="187" t="s">
        <v>644</v>
      </c>
      <c r="I148" s="187" t="s">
        <v>645</v>
      </c>
      <c r="J148" s="187" t="s">
        <v>646</v>
      </c>
      <c r="K148" s="187" t="s">
        <v>647</v>
      </c>
      <c r="L148" s="187" t="s">
        <v>648</v>
      </c>
      <c r="M148" s="187" t="s">
        <v>649</v>
      </c>
      <c r="N148" s="187" t="s">
        <v>650</v>
      </c>
      <c r="O148" s="187" t="s">
        <v>651</v>
      </c>
      <c r="P148" s="187" t="s">
        <v>652</v>
      </c>
      <c r="Q148" s="187" t="s">
        <v>653</v>
      </c>
      <c r="R148" s="187" t="s">
        <v>654</v>
      </c>
      <c r="S148" s="187" t="s">
        <v>655</v>
      </c>
      <c r="T148" s="187" t="s">
        <v>656</v>
      </c>
      <c r="U148" s="187" t="s">
        <v>657</v>
      </c>
      <c r="V148" s="187" t="s">
        <v>658</v>
      </c>
      <c r="W148" s="188" t="s">
        <v>29</v>
      </c>
    </row>
    <row r="149" spans="1:23" x14ac:dyDescent="0.3">
      <c r="A149" s="245" t="s">
        <v>39</v>
      </c>
      <c r="B149" s="189">
        <v>55</v>
      </c>
      <c r="C149" s="189">
        <v>3</v>
      </c>
      <c r="D149" s="189">
        <v>25</v>
      </c>
      <c r="E149" s="189">
        <v>57</v>
      </c>
      <c r="F149" s="189">
        <v>72</v>
      </c>
      <c r="G149" s="189">
        <v>63</v>
      </c>
      <c r="H149" s="189">
        <v>68</v>
      </c>
      <c r="I149" s="189">
        <v>44</v>
      </c>
      <c r="J149" s="189">
        <v>72</v>
      </c>
      <c r="K149" s="189">
        <v>108</v>
      </c>
      <c r="L149" s="189">
        <v>57</v>
      </c>
      <c r="M149" s="189">
        <v>376</v>
      </c>
      <c r="N149" s="189">
        <v>304</v>
      </c>
      <c r="O149" s="189">
        <v>308</v>
      </c>
      <c r="P149" s="189">
        <v>96</v>
      </c>
      <c r="Q149" s="189">
        <v>279</v>
      </c>
      <c r="R149" s="189">
        <v>465</v>
      </c>
      <c r="S149" s="189">
        <v>695</v>
      </c>
      <c r="T149" s="189">
        <v>16</v>
      </c>
      <c r="U149" s="189">
        <v>170</v>
      </c>
      <c r="V149" s="189">
        <v>126</v>
      </c>
      <c r="W149" s="190">
        <v>3459</v>
      </c>
    </row>
    <row r="150" spans="1:23" x14ac:dyDescent="0.3">
      <c r="A150" s="245" t="s">
        <v>40</v>
      </c>
      <c r="B150" s="189">
        <v>3</v>
      </c>
      <c r="C150" s="189">
        <v>0</v>
      </c>
      <c r="D150" s="189">
        <v>1</v>
      </c>
      <c r="E150" s="189">
        <v>1</v>
      </c>
      <c r="F150" s="189">
        <v>4</v>
      </c>
      <c r="G150" s="189">
        <v>0</v>
      </c>
      <c r="H150" s="189">
        <v>0</v>
      </c>
      <c r="I150" s="189">
        <v>1</v>
      </c>
      <c r="J150" s="189">
        <v>1</v>
      </c>
      <c r="K150" s="189">
        <v>3</v>
      </c>
      <c r="L150" s="189">
        <v>0</v>
      </c>
      <c r="M150" s="189">
        <v>18</v>
      </c>
      <c r="N150" s="189">
        <v>37</v>
      </c>
      <c r="O150" s="189">
        <v>30</v>
      </c>
      <c r="P150" s="189">
        <v>10</v>
      </c>
      <c r="Q150" s="189">
        <v>1</v>
      </c>
      <c r="R150" s="189">
        <v>52</v>
      </c>
      <c r="S150" s="189">
        <v>10</v>
      </c>
      <c r="T150" s="189">
        <v>0</v>
      </c>
      <c r="U150" s="189">
        <v>2</v>
      </c>
      <c r="V150" s="189">
        <v>2</v>
      </c>
      <c r="W150" s="190">
        <v>176</v>
      </c>
    </row>
    <row r="151" spans="1:23" x14ac:dyDescent="0.3">
      <c r="A151" s="246" t="s">
        <v>29</v>
      </c>
      <c r="B151" s="190">
        <v>58</v>
      </c>
      <c r="C151" s="190">
        <v>3</v>
      </c>
      <c r="D151" s="190">
        <v>26</v>
      </c>
      <c r="E151" s="190">
        <v>58</v>
      </c>
      <c r="F151" s="190">
        <v>76</v>
      </c>
      <c r="G151" s="190">
        <v>63</v>
      </c>
      <c r="H151" s="190">
        <v>68</v>
      </c>
      <c r="I151" s="190">
        <v>45</v>
      </c>
      <c r="J151" s="190">
        <v>73</v>
      </c>
      <c r="K151" s="190">
        <v>111</v>
      </c>
      <c r="L151" s="190">
        <v>57</v>
      </c>
      <c r="M151" s="190">
        <v>394</v>
      </c>
      <c r="N151" s="190">
        <v>341</v>
      </c>
      <c r="O151" s="190">
        <v>338</v>
      </c>
      <c r="P151" s="190">
        <v>106</v>
      </c>
      <c r="Q151" s="190">
        <v>280</v>
      </c>
      <c r="R151" s="190">
        <v>517</v>
      </c>
      <c r="S151" s="190">
        <v>705</v>
      </c>
      <c r="T151" s="190">
        <v>16</v>
      </c>
      <c r="U151" s="190">
        <v>172</v>
      </c>
      <c r="V151" s="190">
        <v>128</v>
      </c>
      <c r="W151" s="190">
        <v>3635</v>
      </c>
    </row>
    <row r="152" spans="1:23" x14ac:dyDescent="0.3">
      <c r="A152" s="247" t="s">
        <v>659</v>
      </c>
      <c r="B152" s="258"/>
      <c r="C152" s="258"/>
      <c r="D152" s="258"/>
      <c r="E152" s="258"/>
      <c r="F152" s="258"/>
      <c r="G152" s="258"/>
      <c r="H152" s="258"/>
      <c r="I152" s="258"/>
      <c r="J152" s="258"/>
      <c r="K152" s="258"/>
      <c r="L152" s="258"/>
      <c r="M152" s="258"/>
      <c r="N152" s="258"/>
      <c r="O152" s="258"/>
      <c r="P152" s="258"/>
      <c r="Q152" s="258"/>
      <c r="R152" s="258"/>
      <c r="S152" s="258"/>
      <c r="T152" s="258"/>
      <c r="U152" s="258"/>
      <c r="V152" s="258"/>
      <c r="W152" s="258"/>
    </row>
    <row r="153" spans="1:23" x14ac:dyDescent="0.3">
      <c r="A153" s="247" t="s">
        <v>673</v>
      </c>
      <c r="B153" s="258"/>
      <c r="C153" s="258"/>
      <c r="D153" s="258"/>
      <c r="E153" s="258"/>
      <c r="F153" s="258"/>
      <c r="G153" s="258"/>
      <c r="H153" s="258"/>
      <c r="I153" s="258"/>
      <c r="J153" s="258"/>
      <c r="K153" s="258"/>
      <c r="L153" s="258"/>
      <c r="M153" s="258"/>
      <c r="N153" s="258"/>
      <c r="O153" s="258"/>
      <c r="P153" s="258"/>
      <c r="Q153" s="258"/>
      <c r="R153" s="258"/>
      <c r="S153" s="258"/>
      <c r="T153" s="258"/>
      <c r="U153" s="258"/>
      <c r="V153" s="258"/>
      <c r="W153" s="258"/>
    </row>
    <row r="154" spans="1:23" x14ac:dyDescent="0.3">
      <c r="A154" s="258"/>
      <c r="B154" s="258"/>
      <c r="C154" s="258"/>
      <c r="D154" s="258"/>
      <c r="E154" s="258"/>
      <c r="F154" s="258"/>
      <c r="G154" s="258"/>
      <c r="H154" s="258"/>
      <c r="I154" s="258"/>
      <c r="J154" s="258"/>
      <c r="K154" s="258"/>
      <c r="L154" s="258"/>
      <c r="M154" s="258"/>
      <c r="N154" s="258"/>
      <c r="O154" s="258"/>
      <c r="P154" s="258"/>
      <c r="Q154" s="258"/>
      <c r="R154" s="258"/>
      <c r="S154" s="258"/>
      <c r="T154" s="258"/>
      <c r="U154" s="258"/>
      <c r="V154" s="258"/>
      <c r="W154" s="258"/>
    </row>
    <row r="155" spans="1:23" x14ac:dyDescent="0.3">
      <c r="A155" s="242" t="s">
        <v>69</v>
      </c>
      <c r="B155" s="258"/>
      <c r="C155" s="258"/>
      <c r="D155" s="258"/>
      <c r="E155" s="258"/>
      <c r="F155" s="258"/>
      <c r="G155" s="258"/>
      <c r="H155" s="258"/>
      <c r="I155" s="258"/>
      <c r="J155" s="258"/>
      <c r="K155" s="258"/>
      <c r="L155" s="258"/>
      <c r="M155" s="258"/>
      <c r="N155" s="258"/>
      <c r="O155" s="258"/>
      <c r="P155" s="258"/>
      <c r="Q155" s="258"/>
      <c r="R155" s="258"/>
      <c r="S155" s="258"/>
      <c r="T155" s="258"/>
      <c r="U155" s="258"/>
      <c r="V155" s="258"/>
      <c r="W155" s="258"/>
    </row>
    <row r="156" spans="1:23" x14ac:dyDescent="0.3">
      <c r="A156" s="243" t="s">
        <v>70</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8"/>
    </row>
    <row r="157" spans="1:23" x14ac:dyDescent="0.3">
      <c r="A157" s="244" t="s">
        <v>27</v>
      </c>
      <c r="B157" s="258"/>
      <c r="C157" s="258"/>
      <c r="D157" s="258"/>
      <c r="E157" s="258"/>
      <c r="F157" s="258"/>
      <c r="G157" s="258"/>
      <c r="H157" s="258"/>
      <c r="I157" s="258"/>
      <c r="J157" s="258"/>
      <c r="K157" s="258"/>
      <c r="L157" s="258"/>
      <c r="M157" s="258"/>
      <c r="N157" s="258"/>
      <c r="O157" s="258"/>
      <c r="P157" s="258"/>
      <c r="Q157" s="258"/>
      <c r="R157" s="258"/>
      <c r="S157" s="258"/>
      <c r="T157" s="258"/>
      <c r="U157" s="258"/>
      <c r="V157" s="258"/>
      <c r="W157" s="258"/>
    </row>
    <row r="158" spans="1:23" ht="51.6" customHeight="1" x14ac:dyDescent="0.3">
      <c r="A158" s="309" t="s">
        <v>71</v>
      </c>
      <c r="B158" s="306" t="s">
        <v>28</v>
      </c>
      <c r="C158" s="307"/>
      <c r="D158" s="307"/>
      <c r="E158" s="307"/>
      <c r="F158" s="307"/>
      <c r="G158" s="307"/>
      <c r="H158" s="307"/>
      <c r="I158" s="307"/>
      <c r="J158" s="307"/>
      <c r="K158" s="307"/>
      <c r="L158" s="307"/>
      <c r="M158" s="307"/>
      <c r="N158" s="307"/>
      <c r="O158" s="307"/>
      <c r="P158" s="307"/>
      <c r="Q158" s="307"/>
      <c r="R158" s="307"/>
      <c r="S158" s="307"/>
      <c r="T158" s="307"/>
      <c r="U158" s="307"/>
      <c r="V158" s="307"/>
      <c r="W158" s="308"/>
    </row>
    <row r="159" spans="1:23" ht="91.2" x14ac:dyDescent="0.3">
      <c r="A159" s="310"/>
      <c r="B159" s="187" t="s">
        <v>638</v>
      </c>
      <c r="C159" s="187" t="s">
        <v>639</v>
      </c>
      <c r="D159" s="187" t="s">
        <v>640</v>
      </c>
      <c r="E159" s="187" t="s">
        <v>641</v>
      </c>
      <c r="F159" s="187" t="s">
        <v>642</v>
      </c>
      <c r="G159" s="187" t="s">
        <v>643</v>
      </c>
      <c r="H159" s="187" t="s">
        <v>644</v>
      </c>
      <c r="I159" s="187" t="s">
        <v>645</v>
      </c>
      <c r="J159" s="187" t="s">
        <v>646</v>
      </c>
      <c r="K159" s="187" t="s">
        <v>647</v>
      </c>
      <c r="L159" s="187" t="s">
        <v>648</v>
      </c>
      <c r="M159" s="187" t="s">
        <v>649</v>
      </c>
      <c r="N159" s="187" t="s">
        <v>650</v>
      </c>
      <c r="O159" s="187" t="s">
        <v>651</v>
      </c>
      <c r="P159" s="187" t="s">
        <v>652</v>
      </c>
      <c r="Q159" s="187" t="s">
        <v>653</v>
      </c>
      <c r="R159" s="187" t="s">
        <v>654</v>
      </c>
      <c r="S159" s="187" t="s">
        <v>655</v>
      </c>
      <c r="T159" s="187" t="s">
        <v>656</v>
      </c>
      <c r="U159" s="187" t="s">
        <v>657</v>
      </c>
      <c r="V159" s="187" t="s">
        <v>658</v>
      </c>
      <c r="W159" s="188" t="s">
        <v>29</v>
      </c>
    </row>
    <row r="160" spans="1:23" x14ac:dyDescent="0.3">
      <c r="A160" s="245" t="s">
        <v>39</v>
      </c>
      <c r="B160" s="189">
        <v>32</v>
      </c>
      <c r="C160" s="189">
        <v>3</v>
      </c>
      <c r="D160" s="189">
        <v>16</v>
      </c>
      <c r="E160" s="189">
        <v>34</v>
      </c>
      <c r="F160" s="189">
        <v>53</v>
      </c>
      <c r="G160" s="189">
        <v>52</v>
      </c>
      <c r="H160" s="189">
        <v>40</v>
      </c>
      <c r="I160" s="189">
        <v>34</v>
      </c>
      <c r="J160" s="189">
        <v>49</v>
      </c>
      <c r="K160" s="189">
        <v>64</v>
      </c>
      <c r="L160" s="189">
        <v>49</v>
      </c>
      <c r="M160" s="189">
        <v>214</v>
      </c>
      <c r="N160" s="189">
        <v>194</v>
      </c>
      <c r="O160" s="189">
        <v>201</v>
      </c>
      <c r="P160" s="189">
        <v>69</v>
      </c>
      <c r="Q160" s="189">
        <v>243</v>
      </c>
      <c r="R160" s="189">
        <v>292</v>
      </c>
      <c r="S160" s="189">
        <v>486</v>
      </c>
      <c r="T160" s="189">
        <v>12</v>
      </c>
      <c r="U160" s="189">
        <v>120</v>
      </c>
      <c r="V160" s="189">
        <v>103</v>
      </c>
      <c r="W160" s="190">
        <v>2360</v>
      </c>
    </row>
    <row r="161" spans="1:23" x14ac:dyDescent="0.3">
      <c r="A161" s="245" t="s">
        <v>40</v>
      </c>
      <c r="B161" s="189">
        <v>26</v>
      </c>
      <c r="C161" s="189">
        <v>0</v>
      </c>
      <c r="D161" s="189">
        <v>10</v>
      </c>
      <c r="E161" s="189">
        <v>24</v>
      </c>
      <c r="F161" s="189">
        <v>23</v>
      </c>
      <c r="G161" s="189">
        <v>11</v>
      </c>
      <c r="H161" s="189">
        <v>28</v>
      </c>
      <c r="I161" s="189">
        <v>11</v>
      </c>
      <c r="J161" s="189">
        <v>24</v>
      </c>
      <c r="K161" s="189">
        <v>47</v>
      </c>
      <c r="L161" s="189">
        <v>8</v>
      </c>
      <c r="M161" s="189">
        <v>180</v>
      </c>
      <c r="N161" s="189">
        <v>147</v>
      </c>
      <c r="O161" s="189">
        <v>137</v>
      </c>
      <c r="P161" s="189">
        <v>37</v>
      </c>
      <c r="Q161" s="189">
        <v>37</v>
      </c>
      <c r="R161" s="189">
        <v>225</v>
      </c>
      <c r="S161" s="189">
        <v>219</v>
      </c>
      <c r="T161" s="189">
        <v>4</v>
      </c>
      <c r="U161" s="189">
        <v>52</v>
      </c>
      <c r="V161" s="189">
        <v>25</v>
      </c>
      <c r="W161" s="190">
        <v>1275</v>
      </c>
    </row>
    <row r="162" spans="1:23" x14ac:dyDescent="0.3">
      <c r="A162" s="246" t="s">
        <v>29</v>
      </c>
      <c r="B162" s="190">
        <v>58</v>
      </c>
      <c r="C162" s="190">
        <v>3</v>
      </c>
      <c r="D162" s="190">
        <v>26</v>
      </c>
      <c r="E162" s="190">
        <v>58</v>
      </c>
      <c r="F162" s="190">
        <v>76</v>
      </c>
      <c r="G162" s="190">
        <v>63</v>
      </c>
      <c r="H162" s="190">
        <v>68</v>
      </c>
      <c r="I162" s="190">
        <v>45</v>
      </c>
      <c r="J162" s="190">
        <v>73</v>
      </c>
      <c r="K162" s="190">
        <v>111</v>
      </c>
      <c r="L162" s="190">
        <v>57</v>
      </c>
      <c r="M162" s="190">
        <v>394</v>
      </c>
      <c r="N162" s="190">
        <v>341</v>
      </c>
      <c r="O162" s="190">
        <v>338</v>
      </c>
      <c r="P162" s="190">
        <v>106</v>
      </c>
      <c r="Q162" s="190">
        <v>280</v>
      </c>
      <c r="R162" s="190">
        <v>517</v>
      </c>
      <c r="S162" s="190">
        <v>705</v>
      </c>
      <c r="T162" s="190">
        <v>16</v>
      </c>
      <c r="U162" s="190">
        <v>172</v>
      </c>
      <c r="V162" s="190">
        <v>128</v>
      </c>
      <c r="W162" s="190">
        <v>3635</v>
      </c>
    </row>
    <row r="163" spans="1:23" x14ac:dyDescent="0.3">
      <c r="A163" s="247" t="s">
        <v>659</v>
      </c>
      <c r="B163" s="258"/>
      <c r="C163" s="258"/>
      <c r="D163" s="258"/>
      <c r="E163" s="258"/>
      <c r="F163" s="258"/>
      <c r="G163" s="258"/>
      <c r="H163" s="258"/>
      <c r="I163" s="258"/>
      <c r="J163" s="258"/>
      <c r="K163" s="258"/>
      <c r="L163" s="258"/>
      <c r="M163" s="258"/>
      <c r="N163" s="258"/>
      <c r="O163" s="258"/>
      <c r="P163" s="258"/>
      <c r="Q163" s="258"/>
      <c r="R163" s="258"/>
      <c r="S163" s="258"/>
      <c r="T163" s="258"/>
      <c r="U163" s="258"/>
      <c r="V163" s="258"/>
      <c r="W163" s="258"/>
    </row>
    <row r="164" spans="1:23" x14ac:dyDescent="0.3">
      <c r="A164" s="247" t="s">
        <v>674</v>
      </c>
      <c r="B164" s="258"/>
      <c r="C164" s="258"/>
      <c r="D164" s="258"/>
      <c r="E164" s="258"/>
      <c r="F164" s="258"/>
      <c r="G164" s="258"/>
      <c r="H164" s="258"/>
      <c r="I164" s="258"/>
      <c r="J164" s="258"/>
      <c r="K164" s="258"/>
      <c r="L164" s="258"/>
      <c r="M164" s="258"/>
      <c r="N164" s="258"/>
      <c r="O164" s="258"/>
      <c r="P164" s="258"/>
      <c r="Q164" s="258"/>
      <c r="R164" s="258"/>
      <c r="S164" s="258"/>
      <c r="T164" s="258"/>
      <c r="U164" s="258"/>
      <c r="V164" s="258"/>
      <c r="W164" s="258"/>
    </row>
    <row r="165" spans="1:23" x14ac:dyDescent="0.3">
      <c r="A165" s="258"/>
      <c r="B165" s="258"/>
      <c r="C165" s="258"/>
      <c r="D165" s="258"/>
      <c r="E165" s="258"/>
      <c r="F165" s="258"/>
      <c r="G165" s="258"/>
      <c r="H165" s="258"/>
      <c r="I165" s="258"/>
      <c r="J165" s="258"/>
      <c r="K165" s="258"/>
      <c r="L165" s="258"/>
      <c r="M165" s="258"/>
      <c r="N165" s="258"/>
      <c r="O165" s="258"/>
      <c r="P165" s="258"/>
      <c r="Q165" s="258"/>
      <c r="R165" s="258"/>
      <c r="S165" s="258"/>
      <c r="T165" s="258"/>
      <c r="U165" s="258"/>
      <c r="V165" s="258"/>
      <c r="W165" s="258"/>
    </row>
    <row r="166" spans="1:23" x14ac:dyDescent="0.3">
      <c r="A166" s="242" t="s">
        <v>72</v>
      </c>
      <c r="B166" s="258"/>
      <c r="C166" s="258"/>
      <c r="D166" s="258"/>
      <c r="E166" s="258"/>
      <c r="F166" s="258"/>
      <c r="G166" s="258"/>
      <c r="H166" s="258"/>
      <c r="I166" s="258"/>
      <c r="J166" s="258"/>
      <c r="K166" s="258"/>
      <c r="L166" s="258"/>
      <c r="M166" s="258"/>
      <c r="N166" s="258"/>
      <c r="O166" s="258"/>
      <c r="P166" s="258"/>
      <c r="Q166" s="258"/>
      <c r="R166" s="258"/>
      <c r="S166" s="258"/>
      <c r="T166" s="258"/>
      <c r="U166" s="258"/>
      <c r="V166" s="258"/>
      <c r="W166" s="258"/>
    </row>
    <row r="167" spans="1:23" x14ac:dyDescent="0.3">
      <c r="A167" s="243" t="s">
        <v>73</v>
      </c>
      <c r="B167" s="258"/>
      <c r="C167" s="258"/>
      <c r="D167" s="258"/>
      <c r="E167" s="258"/>
      <c r="F167" s="258"/>
      <c r="G167" s="258"/>
      <c r="H167" s="258"/>
      <c r="I167" s="258"/>
      <c r="J167" s="258"/>
      <c r="K167" s="258"/>
      <c r="L167" s="258"/>
      <c r="M167" s="258"/>
      <c r="N167" s="258"/>
      <c r="O167" s="258"/>
      <c r="P167" s="258"/>
      <c r="Q167" s="258"/>
      <c r="R167" s="258"/>
      <c r="S167" s="258"/>
      <c r="T167" s="258"/>
      <c r="U167" s="258"/>
      <c r="V167" s="258"/>
      <c r="W167" s="258"/>
    </row>
    <row r="168" spans="1:23" x14ac:dyDescent="0.3">
      <c r="A168" s="244" t="s">
        <v>27</v>
      </c>
      <c r="B168" s="258"/>
      <c r="C168" s="258"/>
      <c r="D168" s="258"/>
      <c r="E168" s="258"/>
      <c r="F168" s="258"/>
      <c r="G168" s="258"/>
      <c r="H168" s="258"/>
      <c r="I168" s="258"/>
      <c r="J168" s="258"/>
      <c r="K168" s="258"/>
      <c r="L168" s="258"/>
      <c r="M168" s="258"/>
      <c r="N168" s="258"/>
      <c r="O168" s="258"/>
      <c r="P168" s="258"/>
      <c r="Q168" s="258"/>
      <c r="R168" s="258"/>
      <c r="S168" s="258"/>
      <c r="T168" s="258"/>
      <c r="U168" s="258"/>
      <c r="V168" s="258"/>
      <c r="W168" s="258"/>
    </row>
    <row r="169" spans="1:23" ht="63.6" customHeight="1" x14ac:dyDescent="0.3">
      <c r="A169" s="309" t="s">
        <v>74</v>
      </c>
      <c r="B169" s="306" t="s">
        <v>28</v>
      </c>
      <c r="C169" s="307"/>
      <c r="D169" s="307"/>
      <c r="E169" s="307"/>
      <c r="F169" s="307"/>
      <c r="G169" s="307"/>
      <c r="H169" s="307"/>
      <c r="I169" s="307"/>
      <c r="J169" s="307"/>
      <c r="K169" s="307"/>
      <c r="L169" s="307"/>
      <c r="M169" s="307"/>
      <c r="N169" s="307"/>
      <c r="O169" s="307"/>
      <c r="P169" s="307"/>
      <c r="Q169" s="307"/>
      <c r="R169" s="307"/>
      <c r="S169" s="307"/>
      <c r="T169" s="307"/>
      <c r="U169" s="307"/>
      <c r="V169" s="307"/>
      <c r="W169" s="308"/>
    </row>
    <row r="170" spans="1:23" ht="91.2" x14ac:dyDescent="0.3">
      <c r="A170" s="310"/>
      <c r="B170" s="187" t="s">
        <v>638</v>
      </c>
      <c r="C170" s="187" t="s">
        <v>639</v>
      </c>
      <c r="D170" s="187" t="s">
        <v>640</v>
      </c>
      <c r="E170" s="187" t="s">
        <v>641</v>
      </c>
      <c r="F170" s="187" t="s">
        <v>642</v>
      </c>
      <c r="G170" s="187" t="s">
        <v>643</v>
      </c>
      <c r="H170" s="187" t="s">
        <v>644</v>
      </c>
      <c r="I170" s="187" t="s">
        <v>645</v>
      </c>
      <c r="J170" s="187" t="s">
        <v>646</v>
      </c>
      <c r="K170" s="187" t="s">
        <v>647</v>
      </c>
      <c r="L170" s="187" t="s">
        <v>648</v>
      </c>
      <c r="M170" s="187" t="s">
        <v>649</v>
      </c>
      <c r="N170" s="187" t="s">
        <v>650</v>
      </c>
      <c r="O170" s="187" t="s">
        <v>651</v>
      </c>
      <c r="P170" s="187" t="s">
        <v>652</v>
      </c>
      <c r="Q170" s="187" t="s">
        <v>653</v>
      </c>
      <c r="R170" s="187" t="s">
        <v>654</v>
      </c>
      <c r="S170" s="187" t="s">
        <v>655</v>
      </c>
      <c r="T170" s="187" t="s">
        <v>656</v>
      </c>
      <c r="U170" s="187" t="s">
        <v>657</v>
      </c>
      <c r="V170" s="187" t="s">
        <v>658</v>
      </c>
      <c r="W170" s="188" t="s">
        <v>29</v>
      </c>
    </row>
    <row r="171" spans="1:23" x14ac:dyDescent="0.3">
      <c r="A171" s="245" t="s">
        <v>39</v>
      </c>
      <c r="B171" s="189">
        <v>29</v>
      </c>
      <c r="C171" s="189">
        <v>3</v>
      </c>
      <c r="D171" s="189">
        <v>16</v>
      </c>
      <c r="E171" s="189">
        <v>33</v>
      </c>
      <c r="F171" s="189">
        <v>50</v>
      </c>
      <c r="G171" s="189">
        <v>52</v>
      </c>
      <c r="H171" s="189">
        <v>40</v>
      </c>
      <c r="I171" s="189">
        <v>34</v>
      </c>
      <c r="J171" s="189">
        <v>49</v>
      </c>
      <c r="K171" s="189">
        <v>63</v>
      </c>
      <c r="L171" s="189">
        <v>49</v>
      </c>
      <c r="M171" s="189">
        <v>204</v>
      </c>
      <c r="N171" s="189">
        <v>179</v>
      </c>
      <c r="O171" s="189">
        <v>195</v>
      </c>
      <c r="P171" s="189">
        <v>68</v>
      </c>
      <c r="Q171" s="189">
        <v>242</v>
      </c>
      <c r="R171" s="189">
        <v>279</v>
      </c>
      <c r="S171" s="189">
        <v>486</v>
      </c>
      <c r="T171" s="189">
        <v>12</v>
      </c>
      <c r="U171" s="189">
        <v>119</v>
      </c>
      <c r="V171" s="189">
        <v>102</v>
      </c>
      <c r="W171" s="190">
        <v>2304</v>
      </c>
    </row>
    <row r="172" spans="1:23" x14ac:dyDescent="0.3">
      <c r="A172" s="245" t="s">
        <v>40</v>
      </c>
      <c r="B172" s="189">
        <v>3</v>
      </c>
      <c r="C172" s="189">
        <v>0</v>
      </c>
      <c r="D172" s="189">
        <v>0</v>
      </c>
      <c r="E172" s="189">
        <v>1</v>
      </c>
      <c r="F172" s="189">
        <v>3</v>
      </c>
      <c r="G172" s="189">
        <v>0</v>
      </c>
      <c r="H172" s="189">
        <v>0</v>
      </c>
      <c r="I172" s="189">
        <v>0</v>
      </c>
      <c r="J172" s="189">
        <v>0</v>
      </c>
      <c r="K172" s="189">
        <v>1</v>
      </c>
      <c r="L172" s="189">
        <v>0</v>
      </c>
      <c r="M172" s="189">
        <v>10</v>
      </c>
      <c r="N172" s="189">
        <v>15</v>
      </c>
      <c r="O172" s="189">
        <v>6</v>
      </c>
      <c r="P172" s="189">
        <v>1</v>
      </c>
      <c r="Q172" s="189">
        <v>1</v>
      </c>
      <c r="R172" s="189">
        <v>13</v>
      </c>
      <c r="S172" s="189">
        <v>0</v>
      </c>
      <c r="T172" s="189">
        <v>0</v>
      </c>
      <c r="U172" s="189">
        <v>1</v>
      </c>
      <c r="V172" s="189">
        <v>1</v>
      </c>
      <c r="W172" s="190">
        <v>56</v>
      </c>
    </row>
    <row r="173" spans="1:23" x14ac:dyDescent="0.3">
      <c r="A173" s="246" t="s">
        <v>29</v>
      </c>
      <c r="B173" s="190">
        <v>32</v>
      </c>
      <c r="C173" s="190">
        <v>3</v>
      </c>
      <c r="D173" s="190">
        <v>16</v>
      </c>
      <c r="E173" s="190">
        <v>34</v>
      </c>
      <c r="F173" s="190">
        <v>53</v>
      </c>
      <c r="G173" s="190">
        <v>52</v>
      </c>
      <c r="H173" s="190">
        <v>40</v>
      </c>
      <c r="I173" s="190">
        <v>34</v>
      </c>
      <c r="J173" s="190">
        <v>49</v>
      </c>
      <c r="K173" s="190">
        <v>64</v>
      </c>
      <c r="L173" s="190">
        <v>49</v>
      </c>
      <c r="M173" s="190">
        <v>214</v>
      </c>
      <c r="N173" s="190">
        <v>194</v>
      </c>
      <c r="O173" s="190">
        <v>201</v>
      </c>
      <c r="P173" s="190">
        <v>69</v>
      </c>
      <c r="Q173" s="190">
        <v>243</v>
      </c>
      <c r="R173" s="190">
        <v>292</v>
      </c>
      <c r="S173" s="190">
        <v>486</v>
      </c>
      <c r="T173" s="190">
        <v>12</v>
      </c>
      <c r="U173" s="190">
        <v>120</v>
      </c>
      <c r="V173" s="190">
        <v>103</v>
      </c>
      <c r="W173" s="190">
        <v>2360</v>
      </c>
    </row>
    <row r="174" spans="1:23" x14ac:dyDescent="0.3">
      <c r="A174" s="247" t="s">
        <v>675</v>
      </c>
      <c r="B174" s="258"/>
      <c r="C174" s="258"/>
      <c r="D174" s="258"/>
      <c r="E174" s="258"/>
      <c r="F174" s="258"/>
      <c r="G174" s="258"/>
      <c r="H174" s="258"/>
      <c r="I174" s="258"/>
      <c r="J174" s="258"/>
      <c r="K174" s="258"/>
      <c r="L174" s="258"/>
      <c r="M174" s="258"/>
      <c r="N174" s="258"/>
      <c r="O174" s="258"/>
      <c r="P174" s="258"/>
      <c r="Q174" s="258"/>
      <c r="R174" s="258"/>
      <c r="S174" s="258"/>
      <c r="T174" s="258"/>
      <c r="U174" s="258"/>
      <c r="V174" s="258"/>
      <c r="W174" s="258"/>
    </row>
    <row r="175" spans="1:23" x14ac:dyDescent="0.3">
      <c r="A175" s="247" t="s">
        <v>609</v>
      </c>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row>
    <row r="176" spans="1:23" x14ac:dyDescent="0.3">
      <c r="A176" s="258"/>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row>
    <row r="177" spans="1:23" x14ac:dyDescent="0.3">
      <c r="A177" s="242" t="s">
        <v>75</v>
      </c>
      <c r="B177" s="258"/>
      <c r="C177" s="258"/>
      <c r="D177" s="258"/>
      <c r="E177" s="258"/>
      <c r="F177" s="258"/>
      <c r="G177" s="258"/>
      <c r="H177" s="258"/>
      <c r="I177" s="258"/>
      <c r="J177" s="258"/>
      <c r="K177" s="258"/>
      <c r="L177" s="258"/>
      <c r="M177" s="258"/>
      <c r="N177" s="258"/>
      <c r="O177" s="258"/>
      <c r="P177" s="258"/>
      <c r="Q177" s="258"/>
      <c r="R177" s="258"/>
      <c r="S177" s="258"/>
      <c r="T177" s="258"/>
      <c r="U177" s="258"/>
      <c r="V177" s="258"/>
      <c r="W177" s="258"/>
    </row>
    <row r="178" spans="1:23" x14ac:dyDescent="0.3">
      <c r="A178" s="243" t="s">
        <v>76</v>
      </c>
      <c r="B178" s="258"/>
      <c r="C178" s="258"/>
      <c r="D178" s="258"/>
      <c r="E178" s="258"/>
      <c r="F178" s="258"/>
      <c r="G178" s="258"/>
      <c r="H178" s="258"/>
      <c r="I178" s="258"/>
      <c r="J178" s="258"/>
      <c r="K178" s="258"/>
      <c r="L178" s="258"/>
      <c r="M178" s="258"/>
      <c r="N178" s="258"/>
      <c r="O178" s="258"/>
      <c r="P178" s="258"/>
      <c r="Q178" s="258"/>
      <c r="R178" s="258"/>
      <c r="S178" s="258"/>
      <c r="T178" s="258"/>
      <c r="U178" s="258"/>
      <c r="V178" s="258"/>
      <c r="W178" s="258"/>
    </row>
    <row r="179" spans="1:23" x14ac:dyDescent="0.3">
      <c r="A179" s="244" t="s">
        <v>27</v>
      </c>
      <c r="B179" s="258"/>
      <c r="C179" s="258"/>
      <c r="D179" s="258"/>
      <c r="E179" s="258"/>
      <c r="F179" s="258"/>
      <c r="G179" s="258"/>
      <c r="H179" s="258"/>
      <c r="I179" s="258"/>
      <c r="J179" s="258"/>
      <c r="K179" s="258"/>
      <c r="L179" s="258"/>
      <c r="M179" s="258"/>
      <c r="N179" s="258"/>
      <c r="O179" s="258"/>
      <c r="P179" s="258"/>
      <c r="Q179" s="258"/>
      <c r="R179" s="258"/>
      <c r="S179" s="258"/>
      <c r="T179" s="258"/>
      <c r="U179" s="258"/>
      <c r="V179" s="258"/>
      <c r="W179" s="258"/>
    </row>
    <row r="180" spans="1:23" ht="15.6" customHeight="1" x14ac:dyDescent="0.3">
      <c r="A180" s="309" t="s">
        <v>77</v>
      </c>
      <c r="B180" s="306" t="s">
        <v>28</v>
      </c>
      <c r="C180" s="307"/>
      <c r="D180" s="307"/>
      <c r="E180" s="307"/>
      <c r="F180" s="307"/>
      <c r="G180" s="307"/>
      <c r="H180" s="307"/>
      <c r="I180" s="307"/>
      <c r="J180" s="307"/>
      <c r="K180" s="307"/>
      <c r="L180" s="307"/>
      <c r="M180" s="307"/>
      <c r="N180" s="307"/>
      <c r="O180" s="307"/>
      <c r="P180" s="307"/>
      <c r="Q180" s="307"/>
      <c r="R180" s="307"/>
      <c r="S180" s="307"/>
      <c r="T180" s="307"/>
      <c r="U180" s="307"/>
      <c r="V180" s="307"/>
      <c r="W180" s="308"/>
    </row>
    <row r="181" spans="1:23" ht="91.2" x14ac:dyDescent="0.3">
      <c r="A181" s="310"/>
      <c r="B181" s="187" t="s">
        <v>638</v>
      </c>
      <c r="C181" s="187" t="s">
        <v>639</v>
      </c>
      <c r="D181" s="187" t="s">
        <v>640</v>
      </c>
      <c r="E181" s="187" t="s">
        <v>641</v>
      </c>
      <c r="F181" s="187" t="s">
        <v>642</v>
      </c>
      <c r="G181" s="187" t="s">
        <v>643</v>
      </c>
      <c r="H181" s="187" t="s">
        <v>644</v>
      </c>
      <c r="I181" s="187" t="s">
        <v>645</v>
      </c>
      <c r="J181" s="187" t="s">
        <v>646</v>
      </c>
      <c r="K181" s="187" t="s">
        <v>647</v>
      </c>
      <c r="L181" s="187" t="s">
        <v>648</v>
      </c>
      <c r="M181" s="187" t="s">
        <v>649</v>
      </c>
      <c r="N181" s="187" t="s">
        <v>650</v>
      </c>
      <c r="O181" s="187" t="s">
        <v>651</v>
      </c>
      <c r="P181" s="187" t="s">
        <v>652</v>
      </c>
      <c r="Q181" s="187" t="s">
        <v>653</v>
      </c>
      <c r="R181" s="187" t="s">
        <v>654</v>
      </c>
      <c r="S181" s="187" t="s">
        <v>655</v>
      </c>
      <c r="T181" s="187" t="s">
        <v>656</v>
      </c>
      <c r="U181" s="187" t="s">
        <v>657</v>
      </c>
      <c r="V181" s="187" t="s">
        <v>658</v>
      </c>
      <c r="W181" s="188" t="s">
        <v>29</v>
      </c>
    </row>
    <row r="182" spans="1:23" x14ac:dyDescent="0.3">
      <c r="A182" s="245" t="s">
        <v>39</v>
      </c>
      <c r="B182" s="189">
        <v>50</v>
      </c>
      <c r="C182" s="189">
        <v>3</v>
      </c>
      <c r="D182" s="189">
        <v>24</v>
      </c>
      <c r="E182" s="189">
        <v>56</v>
      </c>
      <c r="F182" s="189">
        <v>70</v>
      </c>
      <c r="G182" s="189">
        <v>63</v>
      </c>
      <c r="H182" s="189">
        <v>68</v>
      </c>
      <c r="I182" s="189">
        <v>44</v>
      </c>
      <c r="J182" s="189">
        <v>72</v>
      </c>
      <c r="K182" s="189">
        <v>111</v>
      </c>
      <c r="L182" s="189">
        <v>57</v>
      </c>
      <c r="M182" s="189">
        <v>342</v>
      </c>
      <c r="N182" s="189">
        <v>280</v>
      </c>
      <c r="O182" s="189">
        <v>316</v>
      </c>
      <c r="P182" s="189">
        <v>89</v>
      </c>
      <c r="Q182" s="189">
        <v>277</v>
      </c>
      <c r="R182" s="189">
        <v>441</v>
      </c>
      <c r="S182" s="189">
        <v>701</v>
      </c>
      <c r="T182" s="189">
        <v>16</v>
      </c>
      <c r="U182" s="189">
        <v>171</v>
      </c>
      <c r="V182" s="189">
        <v>124</v>
      </c>
      <c r="W182" s="190">
        <v>3375</v>
      </c>
    </row>
    <row r="183" spans="1:23" x14ac:dyDescent="0.3">
      <c r="A183" s="245" t="s">
        <v>40</v>
      </c>
      <c r="B183" s="189">
        <v>8</v>
      </c>
      <c r="C183" s="189">
        <v>0</v>
      </c>
      <c r="D183" s="189">
        <v>2</v>
      </c>
      <c r="E183" s="189">
        <v>2</v>
      </c>
      <c r="F183" s="189">
        <v>6</v>
      </c>
      <c r="G183" s="189">
        <v>0</v>
      </c>
      <c r="H183" s="189">
        <v>0</v>
      </c>
      <c r="I183" s="189">
        <v>1</v>
      </c>
      <c r="J183" s="189">
        <v>1</v>
      </c>
      <c r="K183" s="189">
        <v>0</v>
      </c>
      <c r="L183" s="189">
        <v>0</v>
      </c>
      <c r="M183" s="189">
        <v>52</v>
      </c>
      <c r="N183" s="189">
        <v>61</v>
      </c>
      <c r="O183" s="189">
        <v>22</v>
      </c>
      <c r="P183" s="189">
        <v>17</v>
      </c>
      <c r="Q183" s="189">
        <v>3</v>
      </c>
      <c r="R183" s="189">
        <v>76</v>
      </c>
      <c r="S183" s="189">
        <v>4</v>
      </c>
      <c r="T183" s="189">
        <v>0</v>
      </c>
      <c r="U183" s="189">
        <v>1</v>
      </c>
      <c r="V183" s="189">
        <v>4</v>
      </c>
      <c r="W183" s="190">
        <v>260</v>
      </c>
    </row>
    <row r="184" spans="1:23" x14ac:dyDescent="0.3">
      <c r="A184" s="246" t="s">
        <v>29</v>
      </c>
      <c r="B184" s="190">
        <v>58</v>
      </c>
      <c r="C184" s="190">
        <v>3</v>
      </c>
      <c r="D184" s="190">
        <v>26</v>
      </c>
      <c r="E184" s="190">
        <v>58</v>
      </c>
      <c r="F184" s="190">
        <v>76</v>
      </c>
      <c r="G184" s="190">
        <v>63</v>
      </c>
      <c r="H184" s="190">
        <v>68</v>
      </c>
      <c r="I184" s="190">
        <v>45</v>
      </c>
      <c r="J184" s="190">
        <v>73</v>
      </c>
      <c r="K184" s="190">
        <v>111</v>
      </c>
      <c r="L184" s="190">
        <v>57</v>
      </c>
      <c r="M184" s="190">
        <v>394</v>
      </c>
      <c r="N184" s="190">
        <v>341</v>
      </c>
      <c r="O184" s="190">
        <v>338</v>
      </c>
      <c r="P184" s="190">
        <v>106</v>
      </c>
      <c r="Q184" s="190">
        <v>280</v>
      </c>
      <c r="R184" s="190">
        <v>517</v>
      </c>
      <c r="S184" s="190">
        <v>705</v>
      </c>
      <c r="T184" s="190">
        <v>16</v>
      </c>
      <c r="U184" s="190">
        <v>172</v>
      </c>
      <c r="V184" s="190">
        <v>128</v>
      </c>
      <c r="W184" s="190">
        <v>3635</v>
      </c>
    </row>
    <row r="185" spans="1:23" x14ac:dyDescent="0.3">
      <c r="A185" s="247" t="s">
        <v>659</v>
      </c>
      <c r="B185" s="258"/>
      <c r="C185" s="258"/>
      <c r="D185" s="258"/>
      <c r="E185" s="258"/>
      <c r="F185" s="258"/>
      <c r="G185" s="258"/>
      <c r="H185" s="258"/>
      <c r="I185" s="258"/>
      <c r="J185" s="258"/>
      <c r="K185" s="258"/>
      <c r="L185" s="258"/>
      <c r="M185" s="258"/>
      <c r="N185" s="258"/>
      <c r="O185" s="258"/>
      <c r="P185" s="258"/>
      <c r="Q185" s="258"/>
      <c r="R185" s="258"/>
      <c r="S185" s="258"/>
      <c r="T185" s="258"/>
      <c r="U185" s="258"/>
      <c r="V185" s="258"/>
      <c r="W185" s="258"/>
    </row>
    <row r="186" spans="1:23" x14ac:dyDescent="0.3">
      <c r="A186" s="247" t="s">
        <v>676</v>
      </c>
      <c r="B186" s="258"/>
      <c r="C186" s="258"/>
      <c r="D186" s="258"/>
      <c r="E186" s="258"/>
      <c r="F186" s="258"/>
      <c r="G186" s="258"/>
      <c r="H186" s="258"/>
      <c r="I186" s="258"/>
      <c r="J186" s="258"/>
      <c r="K186" s="258"/>
      <c r="L186" s="258"/>
      <c r="M186" s="258"/>
      <c r="N186" s="258"/>
      <c r="O186" s="258"/>
      <c r="P186" s="258"/>
      <c r="Q186" s="258"/>
      <c r="R186" s="258"/>
      <c r="S186" s="258"/>
      <c r="T186" s="258"/>
      <c r="U186" s="258"/>
      <c r="V186" s="258"/>
      <c r="W186" s="258"/>
    </row>
    <row r="187" spans="1:23" x14ac:dyDescent="0.3">
      <c r="A187" s="258"/>
      <c r="B187" s="258"/>
      <c r="C187" s="258"/>
      <c r="D187" s="258"/>
      <c r="E187" s="258"/>
      <c r="F187" s="258"/>
      <c r="G187" s="258"/>
      <c r="H187" s="258"/>
      <c r="I187" s="258"/>
      <c r="J187" s="258"/>
      <c r="K187" s="258"/>
      <c r="L187" s="258"/>
      <c r="M187" s="258"/>
      <c r="N187" s="258"/>
      <c r="O187" s="258"/>
      <c r="P187" s="258"/>
      <c r="Q187" s="258"/>
      <c r="R187" s="258"/>
      <c r="S187" s="258"/>
      <c r="T187" s="258"/>
      <c r="U187" s="258"/>
      <c r="V187" s="258"/>
      <c r="W187" s="258"/>
    </row>
    <row r="188" spans="1:23" x14ac:dyDescent="0.3">
      <c r="A188" s="242" t="s">
        <v>78</v>
      </c>
      <c r="B188" s="258"/>
      <c r="C188" s="258"/>
      <c r="D188" s="258"/>
      <c r="E188" s="258"/>
      <c r="F188" s="258"/>
      <c r="G188" s="258"/>
      <c r="H188" s="258"/>
      <c r="I188" s="258"/>
      <c r="J188" s="258"/>
      <c r="K188" s="258"/>
      <c r="L188" s="258"/>
      <c r="M188" s="258"/>
      <c r="N188" s="258"/>
      <c r="O188" s="258"/>
      <c r="P188" s="258"/>
      <c r="Q188" s="258"/>
      <c r="R188" s="258"/>
      <c r="S188" s="258"/>
      <c r="T188" s="258"/>
      <c r="U188" s="258"/>
      <c r="V188" s="258"/>
      <c r="W188" s="258"/>
    </row>
    <row r="189" spans="1:23" x14ac:dyDescent="0.3">
      <c r="A189" s="243" t="s">
        <v>79</v>
      </c>
      <c r="B189" s="258"/>
      <c r="C189" s="258"/>
      <c r="D189" s="258"/>
      <c r="E189" s="258"/>
      <c r="F189" s="258"/>
      <c r="G189" s="258"/>
      <c r="H189" s="258"/>
      <c r="I189" s="258"/>
      <c r="J189" s="258"/>
      <c r="K189" s="258"/>
      <c r="L189" s="258"/>
      <c r="M189" s="258"/>
      <c r="N189" s="258"/>
      <c r="O189" s="258"/>
      <c r="P189" s="258"/>
      <c r="Q189" s="258"/>
      <c r="R189" s="258"/>
      <c r="S189" s="258"/>
      <c r="T189" s="258"/>
      <c r="U189" s="258"/>
      <c r="V189" s="258"/>
      <c r="W189" s="258"/>
    </row>
    <row r="190" spans="1:23" x14ac:dyDescent="0.3">
      <c r="A190" s="244" t="s">
        <v>27</v>
      </c>
      <c r="B190" s="258"/>
      <c r="C190" s="258"/>
      <c r="D190" s="258"/>
      <c r="E190" s="258"/>
      <c r="F190" s="258"/>
      <c r="G190" s="258"/>
      <c r="H190" s="258"/>
      <c r="I190" s="258"/>
      <c r="J190" s="258"/>
      <c r="K190" s="258"/>
      <c r="L190" s="258"/>
      <c r="M190" s="258"/>
      <c r="N190" s="258"/>
      <c r="O190" s="258"/>
      <c r="P190" s="258"/>
      <c r="Q190" s="258"/>
      <c r="R190" s="258"/>
      <c r="S190" s="258"/>
      <c r="T190" s="258"/>
      <c r="U190" s="258"/>
      <c r="V190" s="258"/>
      <c r="W190" s="258"/>
    </row>
    <row r="191" spans="1:23" ht="39.6" customHeight="1" x14ac:dyDescent="0.3">
      <c r="A191" s="309" t="s">
        <v>80</v>
      </c>
      <c r="B191" s="306" t="s">
        <v>28</v>
      </c>
      <c r="C191" s="307"/>
      <c r="D191" s="307"/>
      <c r="E191" s="307"/>
      <c r="F191" s="307"/>
      <c r="G191" s="307"/>
      <c r="H191" s="307"/>
      <c r="I191" s="307"/>
      <c r="J191" s="307"/>
      <c r="K191" s="307"/>
      <c r="L191" s="307"/>
      <c r="M191" s="307"/>
      <c r="N191" s="307"/>
      <c r="O191" s="307"/>
      <c r="P191" s="307"/>
      <c r="Q191" s="307"/>
      <c r="R191" s="307"/>
      <c r="S191" s="307"/>
      <c r="T191" s="307"/>
      <c r="U191" s="307"/>
      <c r="V191" s="307"/>
      <c r="W191" s="308"/>
    </row>
    <row r="192" spans="1:23" ht="91.2" x14ac:dyDescent="0.3">
      <c r="A192" s="310"/>
      <c r="B192" s="187" t="s">
        <v>638</v>
      </c>
      <c r="C192" s="187" t="s">
        <v>639</v>
      </c>
      <c r="D192" s="187" t="s">
        <v>640</v>
      </c>
      <c r="E192" s="187" t="s">
        <v>641</v>
      </c>
      <c r="F192" s="187" t="s">
        <v>642</v>
      </c>
      <c r="G192" s="187" t="s">
        <v>643</v>
      </c>
      <c r="H192" s="187" t="s">
        <v>644</v>
      </c>
      <c r="I192" s="187" t="s">
        <v>645</v>
      </c>
      <c r="J192" s="187" t="s">
        <v>646</v>
      </c>
      <c r="K192" s="187" t="s">
        <v>647</v>
      </c>
      <c r="L192" s="187" t="s">
        <v>648</v>
      </c>
      <c r="M192" s="187" t="s">
        <v>649</v>
      </c>
      <c r="N192" s="187" t="s">
        <v>650</v>
      </c>
      <c r="O192" s="187" t="s">
        <v>651</v>
      </c>
      <c r="P192" s="187" t="s">
        <v>652</v>
      </c>
      <c r="Q192" s="187" t="s">
        <v>653</v>
      </c>
      <c r="R192" s="187" t="s">
        <v>654</v>
      </c>
      <c r="S192" s="187" t="s">
        <v>655</v>
      </c>
      <c r="T192" s="187" t="s">
        <v>656</v>
      </c>
      <c r="U192" s="187" t="s">
        <v>657</v>
      </c>
      <c r="V192" s="187" t="s">
        <v>658</v>
      </c>
      <c r="W192" s="188" t="s">
        <v>29</v>
      </c>
    </row>
    <row r="193" spans="1:23" x14ac:dyDescent="0.3">
      <c r="A193" s="245" t="s">
        <v>39</v>
      </c>
      <c r="B193" s="189">
        <v>54</v>
      </c>
      <c r="C193" s="189">
        <v>3</v>
      </c>
      <c r="D193" s="189">
        <v>24</v>
      </c>
      <c r="E193" s="189">
        <v>58</v>
      </c>
      <c r="F193" s="189">
        <v>72</v>
      </c>
      <c r="G193" s="189">
        <v>63</v>
      </c>
      <c r="H193" s="189">
        <v>68</v>
      </c>
      <c r="I193" s="189">
        <v>45</v>
      </c>
      <c r="J193" s="189">
        <v>73</v>
      </c>
      <c r="K193" s="189">
        <v>111</v>
      </c>
      <c r="L193" s="189">
        <v>56</v>
      </c>
      <c r="M193" s="189">
        <v>356</v>
      </c>
      <c r="N193" s="189">
        <v>307</v>
      </c>
      <c r="O193" s="189">
        <v>309</v>
      </c>
      <c r="P193" s="189">
        <v>93</v>
      </c>
      <c r="Q193" s="189">
        <v>279</v>
      </c>
      <c r="R193" s="189">
        <v>478</v>
      </c>
      <c r="S193" s="189">
        <v>702</v>
      </c>
      <c r="T193" s="189">
        <v>16</v>
      </c>
      <c r="U193" s="189">
        <v>167</v>
      </c>
      <c r="V193" s="189">
        <v>126</v>
      </c>
      <c r="W193" s="190">
        <v>3460</v>
      </c>
    </row>
    <row r="194" spans="1:23" x14ac:dyDescent="0.3">
      <c r="A194" s="245" t="s">
        <v>40</v>
      </c>
      <c r="B194" s="189">
        <v>4</v>
      </c>
      <c r="C194" s="189">
        <v>0</v>
      </c>
      <c r="D194" s="189">
        <v>2</v>
      </c>
      <c r="E194" s="189">
        <v>0</v>
      </c>
      <c r="F194" s="189">
        <v>4</v>
      </c>
      <c r="G194" s="189">
        <v>0</v>
      </c>
      <c r="H194" s="189">
        <v>0</v>
      </c>
      <c r="I194" s="189">
        <v>0</v>
      </c>
      <c r="J194" s="189">
        <v>0</v>
      </c>
      <c r="K194" s="189">
        <v>0</v>
      </c>
      <c r="L194" s="189">
        <v>1</v>
      </c>
      <c r="M194" s="189">
        <v>38</v>
      </c>
      <c r="N194" s="189">
        <v>34</v>
      </c>
      <c r="O194" s="189">
        <v>29</v>
      </c>
      <c r="P194" s="189">
        <v>13</v>
      </c>
      <c r="Q194" s="189">
        <v>1</v>
      </c>
      <c r="R194" s="189">
        <v>39</v>
      </c>
      <c r="S194" s="189">
        <v>3</v>
      </c>
      <c r="T194" s="189">
        <v>0</v>
      </c>
      <c r="U194" s="189">
        <v>5</v>
      </c>
      <c r="V194" s="189">
        <v>2</v>
      </c>
      <c r="W194" s="190">
        <v>175</v>
      </c>
    </row>
    <row r="195" spans="1:23" x14ac:dyDescent="0.3">
      <c r="A195" s="246" t="s">
        <v>29</v>
      </c>
      <c r="B195" s="190">
        <v>58</v>
      </c>
      <c r="C195" s="190">
        <v>3</v>
      </c>
      <c r="D195" s="190">
        <v>26</v>
      </c>
      <c r="E195" s="190">
        <v>58</v>
      </c>
      <c r="F195" s="190">
        <v>76</v>
      </c>
      <c r="G195" s="190">
        <v>63</v>
      </c>
      <c r="H195" s="190">
        <v>68</v>
      </c>
      <c r="I195" s="190">
        <v>45</v>
      </c>
      <c r="J195" s="190">
        <v>73</v>
      </c>
      <c r="K195" s="190">
        <v>111</v>
      </c>
      <c r="L195" s="190">
        <v>57</v>
      </c>
      <c r="M195" s="190">
        <v>394</v>
      </c>
      <c r="N195" s="190">
        <v>341</v>
      </c>
      <c r="O195" s="190">
        <v>338</v>
      </c>
      <c r="P195" s="190">
        <v>106</v>
      </c>
      <c r="Q195" s="190">
        <v>280</v>
      </c>
      <c r="R195" s="190">
        <v>517</v>
      </c>
      <c r="S195" s="190">
        <v>705</v>
      </c>
      <c r="T195" s="190">
        <v>16</v>
      </c>
      <c r="U195" s="190">
        <v>172</v>
      </c>
      <c r="V195" s="190">
        <v>128</v>
      </c>
      <c r="W195" s="190">
        <v>3635</v>
      </c>
    </row>
    <row r="196" spans="1:23" x14ac:dyDescent="0.3">
      <c r="A196" s="247" t="s">
        <v>659</v>
      </c>
      <c r="B196" s="258"/>
      <c r="C196" s="258"/>
      <c r="D196" s="258"/>
      <c r="E196" s="258"/>
      <c r="F196" s="258"/>
      <c r="G196" s="258"/>
      <c r="H196" s="258"/>
      <c r="I196" s="258"/>
      <c r="J196" s="258"/>
      <c r="K196" s="258"/>
      <c r="L196" s="258"/>
      <c r="M196" s="258"/>
      <c r="N196" s="258"/>
      <c r="O196" s="258"/>
      <c r="P196" s="258"/>
      <c r="Q196" s="258"/>
      <c r="R196" s="258"/>
      <c r="S196" s="258"/>
      <c r="T196" s="258"/>
      <c r="U196" s="258"/>
      <c r="V196" s="258"/>
      <c r="W196" s="258"/>
    </row>
    <row r="197" spans="1:23" x14ac:dyDescent="0.3">
      <c r="A197" s="247" t="s">
        <v>677</v>
      </c>
      <c r="B197" s="258"/>
      <c r="C197" s="258"/>
      <c r="D197" s="258"/>
      <c r="E197" s="258"/>
      <c r="F197" s="258"/>
      <c r="G197" s="258"/>
      <c r="H197" s="258"/>
      <c r="I197" s="258"/>
      <c r="J197" s="258"/>
      <c r="K197" s="258"/>
      <c r="L197" s="258"/>
      <c r="M197" s="258"/>
      <c r="N197" s="258"/>
      <c r="O197" s="258"/>
      <c r="P197" s="258"/>
      <c r="Q197" s="258"/>
      <c r="R197" s="258"/>
      <c r="S197" s="258"/>
      <c r="T197" s="258"/>
      <c r="U197" s="258"/>
      <c r="V197" s="258"/>
      <c r="W197" s="258"/>
    </row>
    <row r="198" spans="1:23" x14ac:dyDescent="0.3">
      <c r="A198" s="258"/>
      <c r="B198" s="258"/>
      <c r="C198" s="258"/>
      <c r="D198" s="258"/>
      <c r="E198" s="258"/>
      <c r="F198" s="258"/>
      <c r="G198" s="258"/>
      <c r="H198" s="258"/>
      <c r="I198" s="258"/>
      <c r="J198" s="258"/>
      <c r="K198" s="258"/>
      <c r="L198" s="258"/>
      <c r="M198" s="258"/>
      <c r="N198" s="258"/>
      <c r="O198" s="258"/>
      <c r="P198" s="258"/>
      <c r="Q198" s="258"/>
      <c r="R198" s="258"/>
      <c r="S198" s="258"/>
      <c r="T198" s="258"/>
      <c r="U198" s="258"/>
      <c r="V198" s="258"/>
      <c r="W198" s="258"/>
    </row>
    <row r="199" spans="1:23" x14ac:dyDescent="0.3">
      <c r="A199" s="242" t="s">
        <v>81</v>
      </c>
      <c r="B199" s="258"/>
      <c r="C199" s="258"/>
      <c r="D199" s="258"/>
      <c r="E199" s="258"/>
      <c r="F199" s="258"/>
      <c r="G199" s="258"/>
      <c r="H199" s="258"/>
      <c r="I199" s="258"/>
      <c r="J199" s="258"/>
      <c r="K199" s="258"/>
      <c r="L199" s="258"/>
      <c r="M199" s="258"/>
      <c r="N199" s="258"/>
      <c r="O199" s="258"/>
      <c r="P199" s="258"/>
      <c r="Q199" s="258"/>
      <c r="R199" s="258"/>
      <c r="S199" s="258"/>
      <c r="T199" s="258"/>
      <c r="U199" s="258"/>
      <c r="V199" s="258"/>
      <c r="W199" s="258"/>
    </row>
    <row r="200" spans="1:23" x14ac:dyDescent="0.3">
      <c r="A200" s="243" t="s">
        <v>82</v>
      </c>
      <c r="B200" s="258"/>
      <c r="C200" s="258"/>
      <c r="D200" s="258"/>
      <c r="E200" s="258"/>
      <c r="F200" s="258"/>
      <c r="G200" s="258"/>
      <c r="H200" s="258"/>
      <c r="I200" s="258"/>
      <c r="J200" s="258"/>
      <c r="K200" s="258"/>
      <c r="L200" s="258"/>
      <c r="M200" s="258"/>
      <c r="N200" s="258"/>
      <c r="O200" s="258"/>
      <c r="P200" s="258"/>
      <c r="Q200" s="258"/>
      <c r="R200" s="258"/>
      <c r="S200" s="258"/>
      <c r="T200" s="258"/>
      <c r="U200" s="258"/>
      <c r="V200" s="258"/>
      <c r="W200" s="258"/>
    </row>
    <row r="201" spans="1:23" x14ac:dyDescent="0.3">
      <c r="A201" s="244" t="s">
        <v>27</v>
      </c>
      <c r="B201" s="258"/>
      <c r="C201" s="258"/>
      <c r="D201" s="258"/>
      <c r="E201" s="258"/>
      <c r="F201" s="258"/>
      <c r="G201" s="258"/>
      <c r="H201" s="258"/>
      <c r="I201" s="258"/>
      <c r="J201" s="258"/>
      <c r="K201" s="258"/>
      <c r="L201" s="258"/>
      <c r="M201" s="258"/>
      <c r="N201" s="258"/>
      <c r="O201" s="258"/>
      <c r="P201" s="258"/>
      <c r="Q201" s="258"/>
      <c r="R201" s="258"/>
      <c r="S201" s="258"/>
      <c r="T201" s="258"/>
      <c r="U201" s="258"/>
      <c r="V201" s="258"/>
      <c r="W201" s="258"/>
    </row>
    <row r="202" spans="1:23" ht="15.6" customHeight="1" x14ac:dyDescent="0.3">
      <c r="A202" s="309" t="s">
        <v>83</v>
      </c>
      <c r="B202" s="306" t="s">
        <v>28</v>
      </c>
      <c r="C202" s="307"/>
      <c r="D202" s="307"/>
      <c r="E202" s="307"/>
      <c r="F202" s="307"/>
      <c r="G202" s="307"/>
      <c r="H202" s="307"/>
      <c r="I202" s="307"/>
      <c r="J202" s="307"/>
      <c r="K202" s="307"/>
      <c r="L202" s="307"/>
      <c r="M202" s="307"/>
      <c r="N202" s="307"/>
      <c r="O202" s="307"/>
      <c r="P202" s="307"/>
      <c r="Q202" s="307"/>
      <c r="R202" s="307"/>
      <c r="S202" s="307"/>
      <c r="T202" s="307"/>
      <c r="U202" s="307"/>
      <c r="V202" s="307"/>
      <c r="W202" s="308"/>
    </row>
    <row r="203" spans="1:23" ht="91.2" x14ac:dyDescent="0.3">
      <c r="A203" s="310"/>
      <c r="B203" s="187" t="s">
        <v>638</v>
      </c>
      <c r="C203" s="187" t="s">
        <v>639</v>
      </c>
      <c r="D203" s="187" t="s">
        <v>640</v>
      </c>
      <c r="E203" s="187" t="s">
        <v>641</v>
      </c>
      <c r="F203" s="187" t="s">
        <v>642</v>
      </c>
      <c r="G203" s="187" t="s">
        <v>643</v>
      </c>
      <c r="H203" s="187" t="s">
        <v>644</v>
      </c>
      <c r="I203" s="187" t="s">
        <v>645</v>
      </c>
      <c r="J203" s="187" t="s">
        <v>646</v>
      </c>
      <c r="K203" s="187" t="s">
        <v>647</v>
      </c>
      <c r="L203" s="187" t="s">
        <v>648</v>
      </c>
      <c r="M203" s="187" t="s">
        <v>649</v>
      </c>
      <c r="N203" s="187" t="s">
        <v>650</v>
      </c>
      <c r="O203" s="187" t="s">
        <v>651</v>
      </c>
      <c r="P203" s="187" t="s">
        <v>652</v>
      </c>
      <c r="Q203" s="187" t="s">
        <v>653</v>
      </c>
      <c r="R203" s="187" t="s">
        <v>654</v>
      </c>
      <c r="S203" s="187" t="s">
        <v>655</v>
      </c>
      <c r="T203" s="187" t="s">
        <v>656</v>
      </c>
      <c r="U203" s="187" t="s">
        <v>657</v>
      </c>
      <c r="V203" s="187" t="s">
        <v>658</v>
      </c>
      <c r="W203" s="188" t="s">
        <v>29</v>
      </c>
    </row>
    <row r="204" spans="1:23" x14ac:dyDescent="0.3">
      <c r="A204" s="245" t="s">
        <v>39</v>
      </c>
      <c r="B204" s="189">
        <v>53</v>
      </c>
      <c r="C204" s="189">
        <v>3</v>
      </c>
      <c r="D204" s="189">
        <v>25</v>
      </c>
      <c r="E204" s="189">
        <v>57</v>
      </c>
      <c r="F204" s="189">
        <v>69</v>
      </c>
      <c r="G204" s="189">
        <v>63</v>
      </c>
      <c r="H204" s="189">
        <v>68</v>
      </c>
      <c r="I204" s="189">
        <v>43</v>
      </c>
      <c r="J204" s="189">
        <v>73</v>
      </c>
      <c r="K204" s="189">
        <v>111</v>
      </c>
      <c r="L204" s="189">
        <v>57</v>
      </c>
      <c r="M204" s="189">
        <v>350</v>
      </c>
      <c r="N204" s="189">
        <v>293</v>
      </c>
      <c r="O204" s="189">
        <v>307</v>
      </c>
      <c r="P204" s="189">
        <v>94</v>
      </c>
      <c r="Q204" s="189">
        <v>280</v>
      </c>
      <c r="R204" s="189">
        <v>470</v>
      </c>
      <c r="S204" s="189">
        <v>704</v>
      </c>
      <c r="T204" s="189">
        <v>16</v>
      </c>
      <c r="U204" s="189">
        <v>170</v>
      </c>
      <c r="V204" s="189">
        <v>127</v>
      </c>
      <c r="W204" s="190">
        <v>3433</v>
      </c>
    </row>
    <row r="205" spans="1:23" x14ac:dyDescent="0.3">
      <c r="A205" s="245" t="s">
        <v>40</v>
      </c>
      <c r="B205" s="189">
        <v>5</v>
      </c>
      <c r="C205" s="189">
        <v>0</v>
      </c>
      <c r="D205" s="189">
        <v>1</v>
      </c>
      <c r="E205" s="189">
        <v>1</v>
      </c>
      <c r="F205" s="189">
        <v>7</v>
      </c>
      <c r="G205" s="189">
        <v>0</v>
      </c>
      <c r="H205" s="189">
        <v>0</v>
      </c>
      <c r="I205" s="189">
        <v>2</v>
      </c>
      <c r="J205" s="189">
        <v>0</v>
      </c>
      <c r="K205" s="189">
        <v>0</v>
      </c>
      <c r="L205" s="189">
        <v>0</v>
      </c>
      <c r="M205" s="189">
        <v>44</v>
      </c>
      <c r="N205" s="189">
        <v>48</v>
      </c>
      <c r="O205" s="189">
        <v>31</v>
      </c>
      <c r="P205" s="189">
        <v>12</v>
      </c>
      <c r="Q205" s="189">
        <v>0</v>
      </c>
      <c r="R205" s="189">
        <v>47</v>
      </c>
      <c r="S205" s="189">
        <v>1</v>
      </c>
      <c r="T205" s="189">
        <v>0</v>
      </c>
      <c r="U205" s="189">
        <v>2</v>
      </c>
      <c r="V205" s="189">
        <v>1</v>
      </c>
      <c r="W205" s="190">
        <v>202</v>
      </c>
    </row>
    <row r="206" spans="1:23" ht="18.600000000000001" customHeight="1" x14ac:dyDescent="0.3">
      <c r="A206" s="246" t="s">
        <v>29</v>
      </c>
      <c r="B206" s="190">
        <v>58</v>
      </c>
      <c r="C206" s="190">
        <v>3</v>
      </c>
      <c r="D206" s="190">
        <v>26</v>
      </c>
      <c r="E206" s="190">
        <v>58</v>
      </c>
      <c r="F206" s="190">
        <v>76</v>
      </c>
      <c r="G206" s="190">
        <v>63</v>
      </c>
      <c r="H206" s="190">
        <v>68</v>
      </c>
      <c r="I206" s="190">
        <v>45</v>
      </c>
      <c r="J206" s="190">
        <v>73</v>
      </c>
      <c r="K206" s="190">
        <v>111</v>
      </c>
      <c r="L206" s="190">
        <v>57</v>
      </c>
      <c r="M206" s="190">
        <v>394</v>
      </c>
      <c r="N206" s="190">
        <v>341</v>
      </c>
      <c r="O206" s="190">
        <v>338</v>
      </c>
      <c r="P206" s="190">
        <v>106</v>
      </c>
      <c r="Q206" s="190">
        <v>280</v>
      </c>
      <c r="R206" s="190">
        <v>517</v>
      </c>
      <c r="S206" s="190">
        <v>705</v>
      </c>
      <c r="T206" s="190">
        <v>16</v>
      </c>
      <c r="U206" s="190">
        <v>172</v>
      </c>
      <c r="V206" s="190">
        <v>128</v>
      </c>
      <c r="W206" s="190">
        <v>3635</v>
      </c>
    </row>
    <row r="207" spans="1:23" x14ac:dyDescent="0.3">
      <c r="A207" s="247" t="s">
        <v>659</v>
      </c>
      <c r="B207" s="258"/>
      <c r="C207" s="258"/>
      <c r="D207" s="258"/>
      <c r="E207" s="258"/>
      <c r="F207" s="258"/>
      <c r="G207" s="258"/>
      <c r="H207" s="258"/>
      <c r="I207" s="258"/>
      <c r="J207" s="258"/>
      <c r="K207" s="258"/>
      <c r="L207" s="258"/>
      <c r="M207" s="258"/>
      <c r="N207" s="258"/>
      <c r="O207" s="258"/>
      <c r="P207" s="258"/>
      <c r="Q207" s="258"/>
      <c r="R207" s="258"/>
      <c r="S207" s="258"/>
      <c r="T207" s="258"/>
      <c r="U207" s="258"/>
      <c r="V207" s="258"/>
      <c r="W207" s="258"/>
    </row>
    <row r="208" spans="1:23" x14ac:dyDescent="0.3">
      <c r="A208" s="247" t="s">
        <v>678</v>
      </c>
      <c r="B208" s="258"/>
      <c r="C208" s="258"/>
      <c r="D208" s="258"/>
      <c r="E208" s="258"/>
      <c r="F208" s="258"/>
      <c r="G208" s="258"/>
      <c r="H208" s="258"/>
      <c r="I208" s="258"/>
      <c r="J208" s="258"/>
      <c r="K208" s="258"/>
      <c r="L208" s="258"/>
      <c r="M208" s="258"/>
      <c r="N208" s="258"/>
      <c r="O208" s="258"/>
      <c r="P208" s="258"/>
      <c r="Q208" s="258"/>
      <c r="R208" s="258"/>
      <c r="S208" s="258"/>
      <c r="T208" s="258"/>
      <c r="U208" s="258"/>
      <c r="V208" s="258"/>
      <c r="W208" s="258"/>
    </row>
    <row r="209" spans="1:23" x14ac:dyDescent="0.3">
      <c r="A209" s="258"/>
      <c r="B209" s="258"/>
      <c r="C209" s="258"/>
      <c r="D209" s="258"/>
      <c r="E209" s="258"/>
      <c r="F209" s="258"/>
      <c r="G209" s="258"/>
      <c r="H209" s="258"/>
      <c r="I209" s="258"/>
      <c r="J209" s="258"/>
      <c r="K209" s="258"/>
      <c r="L209" s="258"/>
      <c r="M209" s="258"/>
      <c r="N209" s="258"/>
      <c r="O209" s="258"/>
      <c r="P209" s="258"/>
      <c r="Q209" s="258"/>
      <c r="R209" s="258"/>
      <c r="S209" s="258"/>
      <c r="T209" s="258"/>
      <c r="U209" s="258"/>
      <c r="V209" s="258"/>
      <c r="W209" s="258"/>
    </row>
    <row r="210" spans="1:23" x14ac:dyDescent="0.3">
      <c r="A210" s="242" t="s">
        <v>84</v>
      </c>
      <c r="B210" s="258"/>
      <c r="C210" s="258"/>
      <c r="D210" s="258"/>
      <c r="E210" s="258"/>
      <c r="F210" s="258"/>
      <c r="G210" s="258"/>
      <c r="H210" s="258"/>
      <c r="I210" s="258"/>
      <c r="J210" s="258"/>
      <c r="K210" s="258"/>
      <c r="L210" s="258"/>
      <c r="M210" s="258"/>
      <c r="N210" s="258"/>
      <c r="O210" s="258"/>
      <c r="P210" s="258"/>
      <c r="Q210" s="258"/>
      <c r="R210" s="258"/>
      <c r="S210" s="258"/>
      <c r="T210" s="258"/>
      <c r="U210" s="258"/>
      <c r="V210" s="258"/>
      <c r="W210" s="258"/>
    </row>
    <row r="211" spans="1:23" x14ac:dyDescent="0.3">
      <c r="A211" s="243" t="s">
        <v>85</v>
      </c>
      <c r="B211" s="258"/>
      <c r="C211" s="258"/>
      <c r="D211" s="258"/>
      <c r="E211" s="258"/>
      <c r="F211" s="258"/>
      <c r="G211" s="258"/>
      <c r="H211" s="258"/>
      <c r="I211" s="258"/>
      <c r="J211" s="258"/>
      <c r="K211" s="258"/>
      <c r="L211" s="258"/>
      <c r="M211" s="258"/>
      <c r="N211" s="258"/>
      <c r="O211" s="258"/>
      <c r="P211" s="258"/>
      <c r="Q211" s="258"/>
      <c r="R211" s="258"/>
      <c r="S211" s="258"/>
      <c r="T211" s="258"/>
      <c r="U211" s="258"/>
      <c r="V211" s="258"/>
      <c r="W211" s="258"/>
    </row>
    <row r="212" spans="1:23" x14ac:dyDescent="0.3">
      <c r="A212" s="244" t="s">
        <v>27</v>
      </c>
      <c r="B212" s="258"/>
      <c r="C212" s="258"/>
      <c r="D212" s="258"/>
      <c r="E212" s="258"/>
      <c r="F212" s="258"/>
      <c r="G212" s="258"/>
      <c r="H212" s="258"/>
      <c r="I212" s="258"/>
      <c r="J212" s="258"/>
      <c r="K212" s="258"/>
      <c r="L212" s="258"/>
      <c r="M212" s="258"/>
      <c r="N212" s="258"/>
      <c r="O212" s="258"/>
      <c r="P212" s="258"/>
      <c r="Q212" s="258"/>
      <c r="R212" s="258"/>
      <c r="S212" s="258"/>
      <c r="T212" s="258"/>
      <c r="U212" s="258"/>
      <c r="V212" s="258"/>
      <c r="W212" s="258"/>
    </row>
    <row r="213" spans="1:23" ht="15.6" customHeight="1" x14ac:dyDescent="0.3">
      <c r="A213" s="309" t="s">
        <v>86</v>
      </c>
      <c r="B213" s="306" t="s">
        <v>28</v>
      </c>
      <c r="C213" s="307"/>
      <c r="D213" s="307"/>
      <c r="E213" s="307"/>
      <c r="F213" s="307"/>
      <c r="G213" s="307"/>
      <c r="H213" s="307"/>
      <c r="I213" s="307"/>
      <c r="J213" s="307"/>
      <c r="K213" s="307"/>
      <c r="L213" s="307"/>
      <c r="M213" s="307"/>
      <c r="N213" s="307"/>
      <c r="O213" s="307"/>
      <c r="P213" s="307"/>
      <c r="Q213" s="307"/>
      <c r="R213" s="307"/>
      <c r="S213" s="307"/>
      <c r="T213" s="307"/>
      <c r="U213" s="307"/>
      <c r="V213" s="307"/>
      <c r="W213" s="308"/>
    </row>
    <row r="214" spans="1:23" ht="91.2" x14ac:dyDescent="0.3">
      <c r="A214" s="310"/>
      <c r="B214" s="187" t="s">
        <v>638</v>
      </c>
      <c r="C214" s="187" t="s">
        <v>639</v>
      </c>
      <c r="D214" s="187" t="s">
        <v>640</v>
      </c>
      <c r="E214" s="187" t="s">
        <v>641</v>
      </c>
      <c r="F214" s="187" t="s">
        <v>642</v>
      </c>
      <c r="G214" s="187" t="s">
        <v>643</v>
      </c>
      <c r="H214" s="187" t="s">
        <v>644</v>
      </c>
      <c r="I214" s="187" t="s">
        <v>645</v>
      </c>
      <c r="J214" s="187" t="s">
        <v>646</v>
      </c>
      <c r="K214" s="187" t="s">
        <v>647</v>
      </c>
      <c r="L214" s="187" t="s">
        <v>648</v>
      </c>
      <c r="M214" s="187" t="s">
        <v>649</v>
      </c>
      <c r="N214" s="187" t="s">
        <v>650</v>
      </c>
      <c r="O214" s="187" t="s">
        <v>651</v>
      </c>
      <c r="P214" s="187" t="s">
        <v>652</v>
      </c>
      <c r="Q214" s="187" t="s">
        <v>653</v>
      </c>
      <c r="R214" s="187" t="s">
        <v>654</v>
      </c>
      <c r="S214" s="187" t="s">
        <v>655</v>
      </c>
      <c r="T214" s="187" t="s">
        <v>656</v>
      </c>
      <c r="U214" s="187" t="s">
        <v>657</v>
      </c>
      <c r="V214" s="187" t="s">
        <v>658</v>
      </c>
      <c r="W214" s="188" t="s">
        <v>29</v>
      </c>
    </row>
    <row r="215" spans="1:23" x14ac:dyDescent="0.3">
      <c r="A215" s="245" t="s">
        <v>87</v>
      </c>
      <c r="B215" s="189">
        <v>8</v>
      </c>
      <c r="C215" s="189">
        <v>0</v>
      </c>
      <c r="D215" s="189">
        <v>2</v>
      </c>
      <c r="E215" s="189">
        <v>4</v>
      </c>
      <c r="F215" s="189">
        <v>7</v>
      </c>
      <c r="G215" s="189">
        <v>10</v>
      </c>
      <c r="H215" s="189">
        <v>4</v>
      </c>
      <c r="I215" s="189">
        <v>5</v>
      </c>
      <c r="J215" s="189">
        <v>3</v>
      </c>
      <c r="K215" s="189">
        <v>10</v>
      </c>
      <c r="L215" s="189">
        <v>7</v>
      </c>
      <c r="M215" s="189">
        <v>76</v>
      </c>
      <c r="N215" s="189">
        <v>60</v>
      </c>
      <c r="O215" s="189">
        <v>36</v>
      </c>
      <c r="P215" s="189">
        <v>19</v>
      </c>
      <c r="Q215" s="189">
        <v>61</v>
      </c>
      <c r="R215" s="189">
        <v>69</v>
      </c>
      <c r="S215" s="189">
        <v>109</v>
      </c>
      <c r="T215" s="189">
        <v>6</v>
      </c>
      <c r="U215" s="189">
        <v>25</v>
      </c>
      <c r="V215" s="189">
        <v>31</v>
      </c>
      <c r="W215" s="190">
        <v>552</v>
      </c>
    </row>
    <row r="216" spans="1:23" x14ac:dyDescent="0.3">
      <c r="A216" s="245" t="s">
        <v>88</v>
      </c>
      <c r="B216" s="189">
        <v>50</v>
      </c>
      <c r="C216" s="189">
        <v>3</v>
      </c>
      <c r="D216" s="189">
        <v>24</v>
      </c>
      <c r="E216" s="189">
        <v>54</v>
      </c>
      <c r="F216" s="189">
        <v>69</v>
      </c>
      <c r="G216" s="189">
        <v>53</v>
      </c>
      <c r="H216" s="189">
        <v>64</v>
      </c>
      <c r="I216" s="189">
        <v>40</v>
      </c>
      <c r="J216" s="189">
        <v>70</v>
      </c>
      <c r="K216" s="189">
        <v>101</v>
      </c>
      <c r="L216" s="189">
        <v>50</v>
      </c>
      <c r="M216" s="189">
        <v>318</v>
      </c>
      <c r="N216" s="189">
        <v>281</v>
      </c>
      <c r="O216" s="189">
        <v>302</v>
      </c>
      <c r="P216" s="189">
        <v>87</v>
      </c>
      <c r="Q216" s="189">
        <v>219</v>
      </c>
      <c r="R216" s="189">
        <v>448</v>
      </c>
      <c r="S216" s="189">
        <v>596</v>
      </c>
      <c r="T216" s="189">
        <v>10</v>
      </c>
      <c r="U216" s="189">
        <v>147</v>
      </c>
      <c r="V216" s="189">
        <v>97</v>
      </c>
      <c r="W216" s="190">
        <v>3083</v>
      </c>
    </row>
    <row r="217" spans="1:23" x14ac:dyDescent="0.3">
      <c r="A217" s="246" t="s">
        <v>29</v>
      </c>
      <c r="B217" s="190">
        <v>58</v>
      </c>
      <c r="C217" s="190">
        <v>3</v>
      </c>
      <c r="D217" s="190">
        <v>26</v>
      </c>
      <c r="E217" s="190">
        <v>58</v>
      </c>
      <c r="F217" s="190">
        <v>76</v>
      </c>
      <c r="G217" s="190">
        <v>63</v>
      </c>
      <c r="H217" s="190">
        <v>68</v>
      </c>
      <c r="I217" s="190">
        <v>45</v>
      </c>
      <c r="J217" s="190">
        <v>73</v>
      </c>
      <c r="K217" s="190">
        <v>111</v>
      </c>
      <c r="L217" s="190">
        <v>57</v>
      </c>
      <c r="M217" s="190">
        <v>394</v>
      </c>
      <c r="N217" s="190">
        <v>341</v>
      </c>
      <c r="O217" s="190">
        <v>338</v>
      </c>
      <c r="P217" s="190">
        <v>106</v>
      </c>
      <c r="Q217" s="190">
        <v>280</v>
      </c>
      <c r="R217" s="190">
        <v>517</v>
      </c>
      <c r="S217" s="190">
        <v>705</v>
      </c>
      <c r="T217" s="190">
        <v>16</v>
      </c>
      <c r="U217" s="190">
        <v>172</v>
      </c>
      <c r="V217" s="190">
        <v>128</v>
      </c>
      <c r="W217" s="190">
        <v>3635</v>
      </c>
    </row>
    <row r="218" spans="1:23" x14ac:dyDescent="0.3">
      <c r="A218" s="247" t="s">
        <v>659</v>
      </c>
      <c r="B218" s="258"/>
      <c r="C218" s="258"/>
      <c r="D218" s="258"/>
      <c r="E218" s="258"/>
      <c r="F218" s="258"/>
      <c r="G218" s="258"/>
      <c r="H218" s="258"/>
      <c r="I218" s="258"/>
      <c r="J218" s="258"/>
      <c r="K218" s="258"/>
      <c r="L218" s="258"/>
      <c r="M218" s="258"/>
      <c r="N218" s="258"/>
      <c r="O218" s="258"/>
      <c r="P218" s="258"/>
      <c r="Q218" s="258"/>
      <c r="R218" s="258"/>
      <c r="S218" s="258"/>
      <c r="T218" s="258"/>
      <c r="U218" s="258"/>
      <c r="V218" s="258"/>
      <c r="W218" s="258"/>
    </row>
    <row r="219" spans="1:23" x14ac:dyDescent="0.3">
      <c r="A219" s="247" t="s">
        <v>679</v>
      </c>
      <c r="B219" s="258"/>
      <c r="C219" s="258"/>
      <c r="D219" s="258"/>
      <c r="E219" s="258"/>
      <c r="F219" s="258"/>
      <c r="G219" s="258"/>
      <c r="H219" s="258"/>
      <c r="I219" s="258"/>
      <c r="J219" s="258"/>
      <c r="K219" s="258"/>
      <c r="L219" s="258"/>
      <c r="M219" s="258"/>
      <c r="N219" s="258"/>
      <c r="O219" s="258"/>
      <c r="P219" s="258"/>
      <c r="Q219" s="258"/>
      <c r="R219" s="258"/>
      <c r="S219" s="258"/>
      <c r="T219" s="258"/>
      <c r="U219" s="258"/>
      <c r="V219" s="258"/>
      <c r="W219" s="258"/>
    </row>
    <row r="220" spans="1:23" x14ac:dyDescent="0.3">
      <c r="A220" s="258"/>
      <c r="B220" s="258"/>
      <c r="C220" s="258"/>
      <c r="D220" s="258"/>
      <c r="E220" s="258"/>
      <c r="F220" s="258"/>
      <c r="G220" s="258"/>
      <c r="H220" s="258"/>
      <c r="I220" s="258"/>
      <c r="J220" s="258"/>
      <c r="K220" s="258"/>
      <c r="L220" s="258"/>
      <c r="M220" s="258"/>
      <c r="N220" s="258"/>
      <c r="O220" s="258"/>
      <c r="P220" s="258"/>
      <c r="Q220" s="258"/>
      <c r="R220" s="258"/>
      <c r="S220" s="258"/>
      <c r="T220" s="258"/>
      <c r="U220" s="258"/>
      <c r="V220" s="258"/>
      <c r="W220" s="258"/>
    </row>
    <row r="221" spans="1:23" x14ac:dyDescent="0.3">
      <c r="A221" s="242" t="s">
        <v>89</v>
      </c>
      <c r="B221" s="258"/>
      <c r="C221" s="258"/>
      <c r="D221" s="258"/>
      <c r="E221" s="258"/>
      <c r="F221" s="258"/>
      <c r="G221" s="258"/>
      <c r="H221" s="258"/>
      <c r="I221" s="258"/>
      <c r="J221" s="258"/>
      <c r="K221" s="258"/>
      <c r="L221" s="258"/>
      <c r="M221" s="258"/>
      <c r="N221" s="258"/>
      <c r="O221" s="258"/>
      <c r="P221" s="258"/>
      <c r="Q221" s="258"/>
      <c r="R221" s="258"/>
      <c r="S221" s="258"/>
      <c r="T221" s="258"/>
      <c r="U221" s="258"/>
      <c r="V221" s="258"/>
      <c r="W221" s="258"/>
    </row>
    <row r="222" spans="1:23" x14ac:dyDescent="0.3">
      <c r="A222" s="243" t="s">
        <v>90</v>
      </c>
      <c r="B222" s="258"/>
      <c r="C222" s="258"/>
      <c r="D222" s="258"/>
      <c r="E222" s="258"/>
      <c r="F222" s="258"/>
      <c r="G222" s="258"/>
      <c r="H222" s="258"/>
      <c r="I222" s="258"/>
      <c r="J222" s="258"/>
      <c r="K222" s="258"/>
      <c r="L222" s="258"/>
      <c r="M222" s="258"/>
      <c r="N222" s="258"/>
      <c r="O222" s="258"/>
      <c r="P222" s="258"/>
      <c r="Q222" s="258"/>
      <c r="R222" s="258"/>
      <c r="S222" s="258"/>
      <c r="T222" s="258"/>
      <c r="U222" s="258"/>
      <c r="V222" s="258"/>
      <c r="W222" s="258"/>
    </row>
    <row r="223" spans="1:23" x14ac:dyDescent="0.3">
      <c r="A223" s="244" t="s">
        <v>27</v>
      </c>
      <c r="B223" s="258"/>
      <c r="C223" s="258"/>
      <c r="D223" s="258"/>
      <c r="E223" s="258"/>
      <c r="F223" s="258"/>
      <c r="G223" s="258"/>
      <c r="H223" s="258"/>
      <c r="I223" s="258"/>
      <c r="J223" s="258"/>
      <c r="K223" s="258"/>
      <c r="L223" s="258"/>
      <c r="M223" s="258"/>
      <c r="N223" s="258"/>
      <c r="O223" s="258"/>
      <c r="P223" s="258"/>
      <c r="Q223" s="258"/>
      <c r="R223" s="258"/>
      <c r="S223" s="258"/>
      <c r="T223" s="258"/>
      <c r="U223" s="258"/>
      <c r="V223" s="258"/>
      <c r="W223" s="258"/>
    </row>
    <row r="224" spans="1:23" ht="15.6" customHeight="1" x14ac:dyDescent="0.3">
      <c r="A224" s="309" t="s">
        <v>91</v>
      </c>
      <c r="B224" s="306" t="s">
        <v>28</v>
      </c>
      <c r="C224" s="307"/>
      <c r="D224" s="307"/>
      <c r="E224" s="307"/>
      <c r="F224" s="307"/>
      <c r="G224" s="307"/>
      <c r="H224" s="307"/>
      <c r="I224" s="307"/>
      <c r="J224" s="307"/>
      <c r="K224" s="307"/>
      <c r="L224" s="307"/>
      <c r="M224" s="307"/>
      <c r="N224" s="307"/>
      <c r="O224" s="307"/>
      <c r="P224" s="307"/>
      <c r="Q224" s="307"/>
      <c r="R224" s="307"/>
      <c r="S224" s="307"/>
      <c r="T224" s="307"/>
      <c r="U224" s="307"/>
      <c r="V224" s="307"/>
      <c r="W224" s="308"/>
    </row>
    <row r="225" spans="1:23" ht="91.2" x14ac:dyDescent="0.3">
      <c r="A225" s="310"/>
      <c r="B225" s="187" t="s">
        <v>638</v>
      </c>
      <c r="C225" s="187" t="s">
        <v>639</v>
      </c>
      <c r="D225" s="187" t="s">
        <v>640</v>
      </c>
      <c r="E225" s="187" t="s">
        <v>641</v>
      </c>
      <c r="F225" s="187" t="s">
        <v>642</v>
      </c>
      <c r="G225" s="187" t="s">
        <v>643</v>
      </c>
      <c r="H225" s="187" t="s">
        <v>644</v>
      </c>
      <c r="I225" s="187" t="s">
        <v>645</v>
      </c>
      <c r="J225" s="187" t="s">
        <v>646</v>
      </c>
      <c r="K225" s="187" t="s">
        <v>647</v>
      </c>
      <c r="L225" s="187" t="s">
        <v>648</v>
      </c>
      <c r="M225" s="187" t="s">
        <v>649</v>
      </c>
      <c r="N225" s="187" t="s">
        <v>650</v>
      </c>
      <c r="O225" s="187" t="s">
        <v>651</v>
      </c>
      <c r="P225" s="187" t="s">
        <v>652</v>
      </c>
      <c r="Q225" s="187" t="s">
        <v>653</v>
      </c>
      <c r="R225" s="187" t="s">
        <v>654</v>
      </c>
      <c r="S225" s="187" t="s">
        <v>655</v>
      </c>
      <c r="T225" s="187" t="s">
        <v>656</v>
      </c>
      <c r="U225" s="187" t="s">
        <v>657</v>
      </c>
      <c r="V225" s="187" t="s">
        <v>658</v>
      </c>
      <c r="W225" s="188" t="s">
        <v>29</v>
      </c>
    </row>
    <row r="226" spans="1:23" x14ac:dyDescent="0.3">
      <c r="A226" s="245" t="s">
        <v>92</v>
      </c>
      <c r="B226" s="189">
        <v>0</v>
      </c>
      <c r="C226" s="189">
        <v>0</v>
      </c>
      <c r="D226" s="189">
        <v>0</v>
      </c>
      <c r="E226" s="189">
        <v>0</v>
      </c>
      <c r="F226" s="189">
        <v>0</v>
      </c>
      <c r="G226" s="189">
        <v>0</v>
      </c>
      <c r="H226" s="189">
        <v>0</v>
      </c>
      <c r="I226" s="189">
        <v>0</v>
      </c>
      <c r="J226" s="189">
        <v>0</v>
      </c>
      <c r="K226" s="189">
        <v>0</v>
      </c>
      <c r="L226" s="189">
        <v>0</v>
      </c>
      <c r="M226" s="189">
        <v>68</v>
      </c>
      <c r="N226" s="189">
        <v>84</v>
      </c>
      <c r="O226" s="189">
        <v>51</v>
      </c>
      <c r="P226" s="189">
        <v>18</v>
      </c>
      <c r="Q226" s="189">
        <v>37</v>
      </c>
      <c r="R226" s="189">
        <v>93</v>
      </c>
      <c r="S226" s="189">
        <v>33</v>
      </c>
      <c r="T226" s="189">
        <v>2</v>
      </c>
      <c r="U226" s="189">
        <v>14</v>
      </c>
      <c r="V226" s="189">
        <v>22</v>
      </c>
      <c r="W226" s="190">
        <v>422</v>
      </c>
    </row>
    <row r="227" spans="1:23" x14ac:dyDescent="0.3">
      <c r="A227" s="245" t="s">
        <v>93</v>
      </c>
      <c r="B227" s="189">
        <v>12</v>
      </c>
      <c r="C227" s="189">
        <v>0</v>
      </c>
      <c r="D227" s="189">
        <v>7</v>
      </c>
      <c r="E227" s="189">
        <v>6</v>
      </c>
      <c r="F227" s="189">
        <v>15</v>
      </c>
      <c r="G227" s="189">
        <v>31</v>
      </c>
      <c r="H227" s="189">
        <v>28</v>
      </c>
      <c r="I227" s="189">
        <v>14</v>
      </c>
      <c r="J227" s="189">
        <v>25</v>
      </c>
      <c r="K227" s="189">
        <v>36</v>
      </c>
      <c r="L227" s="189">
        <v>22</v>
      </c>
      <c r="M227" s="189">
        <v>53</v>
      </c>
      <c r="N227" s="189">
        <v>31</v>
      </c>
      <c r="O227" s="189">
        <v>40</v>
      </c>
      <c r="P227" s="189">
        <v>14</v>
      </c>
      <c r="Q227" s="189">
        <v>59</v>
      </c>
      <c r="R227" s="189">
        <v>52</v>
      </c>
      <c r="S227" s="189">
        <v>183</v>
      </c>
      <c r="T227" s="189">
        <v>2</v>
      </c>
      <c r="U227" s="189">
        <v>22</v>
      </c>
      <c r="V227" s="189">
        <v>14</v>
      </c>
      <c r="W227" s="190">
        <v>666</v>
      </c>
    </row>
    <row r="228" spans="1:23" x14ac:dyDescent="0.3">
      <c r="A228" s="245" t="s">
        <v>94</v>
      </c>
      <c r="B228" s="189">
        <v>42</v>
      </c>
      <c r="C228" s="189">
        <v>3</v>
      </c>
      <c r="D228" s="189">
        <v>19</v>
      </c>
      <c r="E228" s="189">
        <v>44</v>
      </c>
      <c r="F228" s="189">
        <v>54</v>
      </c>
      <c r="G228" s="189">
        <v>32</v>
      </c>
      <c r="H228" s="189">
        <v>40</v>
      </c>
      <c r="I228" s="189">
        <v>30</v>
      </c>
      <c r="J228" s="189">
        <v>43</v>
      </c>
      <c r="K228" s="189">
        <v>68</v>
      </c>
      <c r="L228" s="189">
        <v>35</v>
      </c>
      <c r="M228" s="189">
        <v>261</v>
      </c>
      <c r="N228" s="189">
        <v>221</v>
      </c>
      <c r="O228" s="189">
        <v>236</v>
      </c>
      <c r="P228" s="189">
        <v>67</v>
      </c>
      <c r="Q228" s="189">
        <v>170</v>
      </c>
      <c r="R228" s="189">
        <v>356</v>
      </c>
      <c r="S228" s="189">
        <v>476</v>
      </c>
      <c r="T228" s="189">
        <v>12</v>
      </c>
      <c r="U228" s="189">
        <v>121</v>
      </c>
      <c r="V228" s="189">
        <v>74</v>
      </c>
      <c r="W228" s="190">
        <v>2404</v>
      </c>
    </row>
    <row r="229" spans="1:23" x14ac:dyDescent="0.3">
      <c r="A229" s="245" t="s">
        <v>95</v>
      </c>
      <c r="B229" s="189">
        <v>4</v>
      </c>
      <c r="C229" s="189">
        <v>0</v>
      </c>
      <c r="D229" s="189">
        <v>0</v>
      </c>
      <c r="E229" s="189">
        <v>8</v>
      </c>
      <c r="F229" s="189">
        <v>7</v>
      </c>
      <c r="G229" s="189">
        <v>0</v>
      </c>
      <c r="H229" s="189">
        <v>0</v>
      </c>
      <c r="I229" s="189">
        <v>1</v>
      </c>
      <c r="J229" s="189">
        <v>5</v>
      </c>
      <c r="K229" s="189">
        <v>7</v>
      </c>
      <c r="L229" s="189">
        <v>0</v>
      </c>
      <c r="M229" s="189">
        <v>12</v>
      </c>
      <c r="N229" s="189">
        <v>5</v>
      </c>
      <c r="O229" s="189">
        <v>11</v>
      </c>
      <c r="P229" s="189">
        <v>7</v>
      </c>
      <c r="Q229" s="189">
        <v>14</v>
      </c>
      <c r="R229" s="189">
        <v>16</v>
      </c>
      <c r="S229" s="189">
        <v>13</v>
      </c>
      <c r="T229" s="189">
        <v>0</v>
      </c>
      <c r="U229" s="189">
        <v>15</v>
      </c>
      <c r="V229" s="189">
        <v>18</v>
      </c>
      <c r="W229" s="190">
        <v>143</v>
      </c>
    </row>
    <row r="230" spans="1:23" x14ac:dyDescent="0.3">
      <c r="A230" s="246" t="s">
        <v>29</v>
      </c>
      <c r="B230" s="190">
        <v>58</v>
      </c>
      <c r="C230" s="190">
        <v>3</v>
      </c>
      <c r="D230" s="190">
        <v>26</v>
      </c>
      <c r="E230" s="190">
        <v>58</v>
      </c>
      <c r="F230" s="190">
        <v>76</v>
      </c>
      <c r="G230" s="190">
        <v>63</v>
      </c>
      <c r="H230" s="190">
        <v>68</v>
      </c>
      <c r="I230" s="190">
        <v>45</v>
      </c>
      <c r="J230" s="190">
        <v>73</v>
      </c>
      <c r="K230" s="190">
        <v>111</v>
      </c>
      <c r="L230" s="190">
        <v>57</v>
      </c>
      <c r="M230" s="190">
        <v>394</v>
      </c>
      <c r="N230" s="190">
        <v>341</v>
      </c>
      <c r="O230" s="190">
        <v>338</v>
      </c>
      <c r="P230" s="190">
        <v>106</v>
      </c>
      <c r="Q230" s="190">
        <v>280</v>
      </c>
      <c r="R230" s="190">
        <v>517</v>
      </c>
      <c r="S230" s="190">
        <v>705</v>
      </c>
      <c r="T230" s="190">
        <v>16</v>
      </c>
      <c r="U230" s="190">
        <v>172</v>
      </c>
      <c r="V230" s="190">
        <v>128</v>
      </c>
      <c r="W230" s="190">
        <v>3635</v>
      </c>
    </row>
    <row r="231" spans="1:23" x14ac:dyDescent="0.3">
      <c r="A231" s="247" t="s">
        <v>659</v>
      </c>
      <c r="B231" s="258"/>
      <c r="C231" s="258"/>
      <c r="D231" s="258"/>
      <c r="E231" s="258"/>
      <c r="F231" s="258"/>
      <c r="G231" s="258"/>
      <c r="H231" s="258"/>
      <c r="I231" s="258"/>
      <c r="J231" s="258"/>
      <c r="K231" s="258"/>
      <c r="L231" s="258"/>
      <c r="M231" s="258"/>
      <c r="N231" s="258"/>
      <c r="O231" s="258"/>
      <c r="P231" s="258"/>
      <c r="Q231" s="258"/>
      <c r="R231" s="258"/>
      <c r="S231" s="258"/>
      <c r="T231" s="258"/>
      <c r="U231" s="258"/>
      <c r="V231" s="258"/>
      <c r="W231" s="258"/>
    </row>
    <row r="232" spans="1:23" x14ac:dyDescent="0.3">
      <c r="A232" s="247" t="s">
        <v>680</v>
      </c>
      <c r="B232" s="258"/>
      <c r="C232" s="258"/>
      <c r="D232" s="258"/>
      <c r="E232" s="258"/>
      <c r="F232" s="258"/>
      <c r="G232" s="258"/>
      <c r="H232" s="258"/>
      <c r="I232" s="258"/>
      <c r="J232" s="258"/>
      <c r="K232" s="258"/>
      <c r="L232" s="258"/>
      <c r="M232" s="258"/>
      <c r="N232" s="258"/>
      <c r="O232" s="258"/>
      <c r="P232" s="258"/>
      <c r="Q232" s="258"/>
      <c r="R232" s="258"/>
      <c r="S232" s="258"/>
      <c r="T232" s="258"/>
      <c r="U232" s="258"/>
      <c r="V232" s="258"/>
      <c r="W232" s="258"/>
    </row>
    <row r="233" spans="1:23" x14ac:dyDescent="0.3">
      <c r="A233" s="247"/>
      <c r="B233" s="301"/>
      <c r="C233"/>
      <c r="D233"/>
      <c r="E233"/>
      <c r="F233"/>
      <c r="G233"/>
      <c r="H233"/>
      <c r="I233"/>
      <c r="J233"/>
      <c r="K233"/>
      <c r="L233"/>
      <c r="M233"/>
      <c r="N233"/>
      <c r="O233"/>
      <c r="P233"/>
      <c r="Q233"/>
      <c r="R233"/>
      <c r="S233"/>
      <c r="T233"/>
      <c r="U233"/>
      <c r="V233"/>
      <c r="W233"/>
    </row>
  </sheetData>
  <mergeCells count="38">
    <mergeCell ref="A37:A38"/>
    <mergeCell ref="A48:A49"/>
    <mergeCell ref="A7:A8"/>
    <mergeCell ref="A180:A181"/>
    <mergeCell ref="A191:A192"/>
    <mergeCell ref="A59:A60"/>
    <mergeCell ref="A70:A71"/>
    <mergeCell ref="B81:W81"/>
    <mergeCell ref="A224:A225"/>
    <mergeCell ref="A147:A148"/>
    <mergeCell ref="A158:A159"/>
    <mergeCell ref="A169:A170"/>
    <mergeCell ref="A213:A214"/>
    <mergeCell ref="A125:A126"/>
    <mergeCell ref="A136:A137"/>
    <mergeCell ref="A81:A82"/>
    <mergeCell ref="A92:A93"/>
    <mergeCell ref="A103:A104"/>
    <mergeCell ref="A114:A115"/>
    <mergeCell ref="A202:A203"/>
    <mergeCell ref="B202:W202"/>
    <mergeCell ref="B213:W213"/>
    <mergeCell ref="B224:W224"/>
    <mergeCell ref="B7:W7"/>
    <mergeCell ref="B147:W147"/>
    <mergeCell ref="B158:W158"/>
    <mergeCell ref="B169:W169"/>
    <mergeCell ref="B180:W180"/>
    <mergeCell ref="B191:W191"/>
    <mergeCell ref="B92:W92"/>
    <mergeCell ref="B103:W103"/>
    <mergeCell ref="B114:W114"/>
    <mergeCell ref="B125:W125"/>
    <mergeCell ref="B136:W136"/>
    <mergeCell ref="B37:W37"/>
    <mergeCell ref="B48:W48"/>
    <mergeCell ref="B59:W59"/>
    <mergeCell ref="B70:W70"/>
  </mergeCells>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2"/>
  <sheetViews>
    <sheetView zoomScale="70" zoomScaleNormal="70" workbookViewId="0">
      <pane xSplit="3" ySplit="4" topLeftCell="D140" activePane="bottomRight" state="frozen"/>
      <selection pane="topRight"/>
      <selection pane="bottomLeft"/>
      <selection pane="bottomRight" activeCell="X146" sqref="X146"/>
    </sheetView>
  </sheetViews>
  <sheetFormatPr defaultColWidth="9.109375" defaultRowHeight="13.8" x14ac:dyDescent="0.25"/>
  <cols>
    <col min="1" max="1" width="7.6640625" style="22" customWidth="1"/>
    <col min="2" max="2" width="80.6640625" style="23" customWidth="1"/>
    <col min="3" max="3" width="18" style="23" customWidth="1"/>
    <col min="4" max="21" width="13.21875" style="22" customWidth="1"/>
    <col min="22" max="24" width="13.44140625" style="22" customWidth="1"/>
    <col min="25" max="16384" width="9.109375" style="22"/>
  </cols>
  <sheetData>
    <row r="1" spans="1:24" ht="38.25" hidden="1" customHeight="1" x14ac:dyDescent="0.25">
      <c r="D1" s="299"/>
      <c r="E1" s="299"/>
      <c r="F1" s="299"/>
      <c r="G1" s="299"/>
      <c r="H1" s="299"/>
      <c r="I1" s="299"/>
      <c r="J1" s="299"/>
      <c r="K1" s="299"/>
      <c r="L1" s="299"/>
      <c r="M1" s="299"/>
      <c r="N1" s="299"/>
      <c r="O1" s="299"/>
      <c r="P1" s="299"/>
      <c r="Q1" s="299"/>
      <c r="R1" s="299"/>
      <c r="S1" s="299"/>
      <c r="T1" s="299"/>
      <c r="U1" s="299"/>
    </row>
    <row r="2" spans="1:24" s="24" customFormat="1" ht="27" customHeight="1" x14ac:dyDescent="0.3">
      <c r="A2" s="25"/>
      <c r="B2" s="26"/>
      <c r="C2" s="26"/>
      <c r="D2" s="299"/>
      <c r="E2" s="299"/>
      <c r="F2" s="299"/>
      <c r="G2" s="299"/>
      <c r="H2" s="299"/>
      <c r="I2" s="299"/>
      <c r="J2" s="299"/>
      <c r="K2" s="299"/>
      <c r="L2" s="299"/>
      <c r="M2" s="299"/>
      <c r="N2" s="299"/>
      <c r="O2" s="299"/>
      <c r="P2" s="299"/>
      <c r="Q2" s="299"/>
      <c r="R2" s="299"/>
      <c r="S2" s="299"/>
      <c r="T2" s="299"/>
      <c r="U2" s="299"/>
      <c r="V2" s="299"/>
      <c r="W2" s="299"/>
      <c r="X2" s="299"/>
    </row>
    <row r="3" spans="1:24" s="27" customFormat="1" ht="23.25" customHeight="1" x14ac:dyDescent="0.25">
      <c r="A3" s="582" t="s">
        <v>96</v>
      </c>
      <c r="B3" s="544" t="s">
        <v>97</v>
      </c>
      <c r="C3" s="542" t="s">
        <v>98</v>
      </c>
      <c r="D3" s="193">
        <v>1</v>
      </c>
      <c r="E3" s="191">
        <v>2</v>
      </c>
      <c r="F3" s="28">
        <v>3</v>
      </c>
      <c r="G3" s="28">
        <v>4</v>
      </c>
      <c r="H3" s="28">
        <v>5</v>
      </c>
      <c r="I3" s="28">
        <v>6</v>
      </c>
      <c r="J3" s="28">
        <v>7</v>
      </c>
      <c r="K3" s="168">
        <v>8</v>
      </c>
      <c r="L3" s="179">
        <v>9</v>
      </c>
      <c r="M3" s="179">
        <v>10</v>
      </c>
      <c r="N3" s="179">
        <v>11</v>
      </c>
      <c r="O3" s="179">
        <v>12</v>
      </c>
      <c r="P3" s="179">
        <v>13</v>
      </c>
      <c r="Q3" s="169">
        <v>14</v>
      </c>
      <c r="R3" s="170">
        <v>15</v>
      </c>
      <c r="S3" s="169">
        <v>16</v>
      </c>
      <c r="T3" s="169">
        <v>17</v>
      </c>
      <c r="U3" s="169">
        <v>18</v>
      </c>
      <c r="V3" s="169">
        <v>19</v>
      </c>
      <c r="W3" s="169">
        <v>20</v>
      </c>
      <c r="X3" s="169">
        <v>21</v>
      </c>
    </row>
    <row r="4" spans="1:24" s="29" customFormat="1" ht="184.8" customHeight="1" x14ac:dyDescent="0.25">
      <c r="A4" s="583"/>
      <c r="B4" s="545"/>
      <c r="C4" s="543"/>
      <c r="D4" s="180" t="str">
        <f>'Информация для bus.gov'!E2</f>
        <v xml:space="preserve">Муниципальное бюджетное дошкольное образовательное учреждение детский сад № 4, III категория </v>
      </c>
      <c r="E4" s="180" t="str">
        <f>'Информация для bus.gov'!F2</f>
        <v xml:space="preserve">Филиал муниципального бюджетного дошкольного образовательного учреждения детского сада № 4, III категория </v>
      </c>
      <c r="F4" s="180" t="str">
        <f>'Информация для bus.gov'!G2</f>
        <v xml:space="preserve">Муниципальное бюджетное дошкольное образовательное учреждение детский сад № 7 комбинированного вида </v>
      </c>
      <c r="G4" s="180" t="str">
        <f>'Информация для bus.gov'!H2</f>
        <v xml:space="preserve">Муниципальное бюджетное дошкольное образовательное учреждение детский сад № 9 комбинированного вида, II (вторая) категория </v>
      </c>
      <c r="H4" s="180" t="str">
        <f>'Информация для bus.gov'!I2</f>
        <v xml:space="preserve">Муниципальное бюджетное дошкольное образовательное учреждение детский сад № 10 общеразвивающего вида с приоритетным осуществлением деятельности по одному из направлений развития детей (познавательно-речевого), II категория </v>
      </c>
      <c r="I4" s="180" t="str">
        <f>'Информация для bus.gov'!J2</f>
        <v xml:space="preserve">Муниципальное бюджетное дошкольное образовательное учреждение детский сад № 12 
</v>
      </c>
      <c r="J4" s="180" t="str">
        <f>'Информация для bus.gov'!K2</f>
        <v xml:space="preserve">Муниципальное бюджетное дошкольное образовательное учреждение детский сад № 13 общеразвивающего вида с приоритетным осуществлением деятельности по одному из направлений развития детей (познавательно-речевого), II (вторая) категория </v>
      </c>
      <c r="K4" s="180" t="str">
        <f>'Информация для bus.gov'!L2</f>
        <v xml:space="preserve">Муниципальное бюджетное дошкольное образовательное учреждение детский сад № 14 общеразвивающего вида с приоритетным осуществлением деятельности по одному из направлений развития детей (познавательно-речевого), II (вторая) категория </v>
      </c>
      <c r="L4" s="180" t="str">
        <f>'Информация для bus.gov'!M2</f>
        <v xml:space="preserve">Муниципальное бюджетное дошкольное образовательное учреждение детский сад № 15 общеразвивающего вида с приоритетным осуществлением деятельности по одному из направлений развития детей (художественно-эстетическое), II (вторая) категория </v>
      </c>
      <c r="M4" s="180" t="str">
        <f>'Информация для bus.gov'!N2</f>
        <v>Муниципальное автономное дошкольное образовательное учреждение детский сад № 17</v>
      </c>
      <c r="N4" s="180" t="str">
        <f>'Информация для bus.gov'!O2</f>
        <v xml:space="preserve">Муниципальное бюджетное дошкольное образовательное учреждение детский сад № 18 общеразвивающего вида с приоритетным осуществлением деятельности по одному из направлений развития детей (познавательно-речевого), II (вторая) категория </v>
      </c>
      <c r="O4" s="180" t="str">
        <f>'Информация для bus.gov'!P2</f>
        <v xml:space="preserve">Муниципальное бюджетное общеобразовательное учреждение «Средняя общеобразовательная школа № 2 им. Ю.А. Гагарина» г. Дивногорска </v>
      </c>
      <c r="P4" s="180" t="str">
        <f>'Информация для bus.gov'!Q2</f>
        <v>Муниципальное бюджетное общеобразовательное учреждение средняя общеобразовательная школа № 4</v>
      </c>
      <c r="Q4" s="180" t="str">
        <f>'Информация для bus.gov'!R2</f>
        <v>Муниципальное бюджетное общеобразовательное учреждение средняя общеобразовательная школа № 5</v>
      </c>
      <c r="R4" s="180" t="str">
        <f>'Информация для bus.gov'!S2</f>
        <v xml:space="preserve">Муниципальное бюджетное общеобразовательное учреждение средняя общеобразовательная школа №7 им. В.П. Астафьева </v>
      </c>
      <c r="S4" s="180" t="str">
        <f>'Информация для bus.gov'!T2</f>
        <v>Муниципальное бюджетное общеобразовательное учреждение средняя общеобразовательная школа № 9</v>
      </c>
      <c r="T4" s="180" t="str">
        <f>'Информация для bus.gov'!U2</f>
        <v xml:space="preserve">Муниципальное автономное общеобразовательное учреждение гимназия №10 имени А.Е. Бочкина </v>
      </c>
      <c r="U4" s="180" t="str">
        <f>'Информация для bus.gov'!V2</f>
        <v xml:space="preserve">Муниципальное бюджетное образовательное учреждение дополнительного образования «Дом детского творчества» </v>
      </c>
      <c r="V4" s="180" t="str">
        <f>'Информация для bus.gov'!W2</f>
        <v>филиал МБОУ ДО «ДДТ»</v>
      </c>
      <c r="W4" s="180" t="str">
        <f>'Информация для bus.gov'!X2</f>
        <v xml:space="preserve">Муниципальное бюджетное учреждение дополнительного образования "Детская Школа Искусств города Дивногорска" </v>
      </c>
      <c r="X4" s="180" t="str">
        <f>'Информация для bus.gov'!Y2</f>
        <v xml:space="preserve">Муниципальное бюджетное учреждение дополнительного образования "Дивногорская художественная школа им. Е.А. Шепелевича" </v>
      </c>
    </row>
    <row r="5" spans="1:24" s="31" customFormat="1" ht="35.1" customHeight="1" x14ac:dyDescent="0.25">
      <c r="A5" s="32" t="s">
        <v>99</v>
      </c>
      <c r="B5" s="584" t="s">
        <v>100</v>
      </c>
      <c r="C5" s="585"/>
      <c r="D5" s="192">
        <f>'Информация для bus.gov'!E38</f>
        <v>98.5</v>
      </c>
      <c r="E5" s="192">
        <f>'Информация для bus.gov'!F38</f>
        <v>97.3</v>
      </c>
      <c r="F5" s="192">
        <f>'Информация для bus.gov'!G38</f>
        <v>95.6</v>
      </c>
      <c r="G5" s="192">
        <f>'Информация для bus.gov'!H38</f>
        <v>97.800000000000011</v>
      </c>
      <c r="H5" s="192">
        <f>'Информация для bus.gov'!I38</f>
        <v>95.3</v>
      </c>
      <c r="I5" s="192">
        <f>'Информация для bus.gov'!J38</f>
        <v>97.7</v>
      </c>
      <c r="J5" s="192">
        <f>'Информация для bus.gov'!K38</f>
        <v>96.7</v>
      </c>
      <c r="K5" s="192">
        <f>'Информация для bus.gov'!L38</f>
        <v>94.6</v>
      </c>
      <c r="L5" s="192">
        <f>'Информация для bus.gov'!M38</f>
        <v>98.1</v>
      </c>
      <c r="M5" s="192">
        <f>'Информация для bus.gov'!N38</f>
        <v>98.1</v>
      </c>
      <c r="N5" s="192">
        <f>'Информация для bus.gov'!O38</f>
        <v>97.800000000000011</v>
      </c>
      <c r="O5" s="192">
        <f>'Информация для bus.gov'!P38</f>
        <v>97.1</v>
      </c>
      <c r="P5" s="192">
        <f>'Информация для bus.gov'!Q38</f>
        <v>96.5</v>
      </c>
      <c r="Q5" s="192">
        <f>'Информация для bus.gov'!R38</f>
        <v>97.5</v>
      </c>
      <c r="R5" s="192">
        <f>'Информация для bus.gov'!S38</f>
        <v>97.800000000000011</v>
      </c>
      <c r="S5" s="192">
        <f>'Информация для bus.gov'!T38</f>
        <v>99.7</v>
      </c>
      <c r="T5" s="192">
        <f>'Информация для bus.gov'!U38</f>
        <v>96.1</v>
      </c>
      <c r="U5" s="192">
        <f>'Информация для bus.gov'!V38</f>
        <v>83.9</v>
      </c>
      <c r="V5" s="192" t="e">
        <f>'Информация для bus.gov'!W38</f>
        <v>#DIV/0!</v>
      </c>
      <c r="W5" s="192">
        <f>'Информация для bus.gov'!X38</f>
        <v>93.2</v>
      </c>
      <c r="X5" s="192">
        <f>'Информация для bus.gov'!Y38</f>
        <v>95.9</v>
      </c>
    </row>
    <row r="6" spans="1:24" s="33" customFormat="1" ht="53.25" customHeight="1" x14ac:dyDescent="0.25">
      <c r="A6" s="30" t="s">
        <v>101</v>
      </c>
      <c r="B6" s="586" t="s">
        <v>102</v>
      </c>
      <c r="C6" s="587"/>
      <c r="D6" s="34">
        <f>'Информация для bus.gov'!E6</f>
        <v>99</v>
      </c>
      <c r="E6" s="34">
        <f>'Информация для bus.gov'!F6</f>
        <v>91</v>
      </c>
      <c r="F6" s="34">
        <f>'Информация для bus.gov'!G6</f>
        <v>92</v>
      </c>
      <c r="G6" s="34">
        <f>'Информация для bus.gov'!H6</f>
        <v>94</v>
      </c>
      <c r="H6" s="34">
        <f>'Информация для bus.gov'!I6</f>
        <v>91</v>
      </c>
      <c r="I6" s="34">
        <f>'Информация для bus.gov'!J6</f>
        <v>95</v>
      </c>
      <c r="J6" s="34">
        <f>'Информация для bus.gov'!K6</f>
        <v>89</v>
      </c>
      <c r="K6" s="34">
        <f>'Информация для bus.gov'!L6</f>
        <v>86</v>
      </c>
      <c r="L6" s="34">
        <f>'Информация для bus.gov'!M6</f>
        <v>95</v>
      </c>
      <c r="M6" s="34">
        <f>'Информация для bus.gov'!N6</f>
        <v>95</v>
      </c>
      <c r="N6" s="34">
        <f>'Информация для bus.gov'!O6</f>
        <v>94</v>
      </c>
      <c r="O6" s="34">
        <f>'Информация для bus.gov'!P6</f>
        <v>97</v>
      </c>
      <c r="P6" s="34">
        <f>'Информация для bus.gov'!Q6</f>
        <v>99</v>
      </c>
      <c r="Q6" s="34">
        <f>'Информация для bus.gov'!R6</f>
        <v>97</v>
      </c>
      <c r="R6" s="34">
        <f>'Информация для bus.gov'!S6</f>
        <v>98</v>
      </c>
      <c r="S6" s="34">
        <f>'Информация для bus.gov'!T6</f>
        <v>99</v>
      </c>
      <c r="T6" s="34">
        <f>'Информация для bus.gov'!U6</f>
        <v>95</v>
      </c>
      <c r="U6" s="34">
        <f>'Информация для bus.gov'!V6</f>
        <v>89</v>
      </c>
      <c r="V6" s="34" t="e">
        <f>'Информация для bus.gov'!W6</f>
        <v>#DIV/0!</v>
      </c>
      <c r="W6" s="34">
        <f>'Информация для bus.gov'!X6</f>
        <v>90</v>
      </c>
      <c r="X6" s="34">
        <f>'Информация для bus.gov'!Y6</f>
        <v>89</v>
      </c>
    </row>
    <row r="7" spans="1:24" s="35" customFormat="1" ht="35.1" customHeight="1" x14ac:dyDescent="0.25">
      <c r="A7" s="546" t="s">
        <v>103</v>
      </c>
      <c r="B7" s="588" t="s">
        <v>104</v>
      </c>
      <c r="C7" s="589"/>
      <c r="D7" s="36">
        <f>'Информация для bus.gov'!E7</f>
        <v>100</v>
      </c>
      <c r="E7" s="36">
        <f>'Информация для bus.gov'!F7</f>
        <v>85</v>
      </c>
      <c r="F7" s="36">
        <f>'Информация для bus.gov'!G7</f>
        <v>95</v>
      </c>
      <c r="G7" s="36">
        <f>'Информация для bus.gov'!H7</f>
        <v>100</v>
      </c>
      <c r="H7" s="36">
        <f>'Информация для bus.gov'!I7</f>
        <v>90</v>
      </c>
      <c r="I7" s="36">
        <f>'Информация для bus.gov'!J7</f>
        <v>100</v>
      </c>
      <c r="J7" s="36">
        <f>'Информация для bus.gov'!K7</f>
        <v>90</v>
      </c>
      <c r="K7" s="36">
        <f>'Информация для bus.gov'!L7</f>
        <v>80</v>
      </c>
      <c r="L7" s="36">
        <f>'Информация для bus.gov'!M7</f>
        <v>100</v>
      </c>
      <c r="M7" s="36">
        <f>'Информация для bus.gov'!N7</f>
        <v>100</v>
      </c>
      <c r="N7" s="36">
        <f>'Информация для bus.gov'!O7</f>
        <v>100</v>
      </c>
      <c r="O7" s="36">
        <f>'Информация для bus.gov'!P7</f>
        <v>100</v>
      </c>
      <c r="P7" s="36">
        <f>'Информация для bus.gov'!Q7</f>
        <v>100</v>
      </c>
      <c r="Q7" s="36">
        <f>'Информация для bus.gov'!R7</f>
        <v>100</v>
      </c>
      <c r="R7" s="36">
        <f>'Информация для bus.gov'!S7</f>
        <v>100</v>
      </c>
      <c r="S7" s="36">
        <f>'Информация для bus.gov'!T7</f>
        <v>100</v>
      </c>
      <c r="T7" s="36">
        <f>'Информация для bus.gov'!U7</f>
        <v>100</v>
      </c>
      <c r="U7" s="36">
        <f>'Информация для bus.gov'!V7</f>
        <v>100</v>
      </c>
      <c r="V7" s="36" t="e">
        <f>'Информация для bus.gov'!W7</f>
        <v>#DIV/0!</v>
      </c>
      <c r="W7" s="36">
        <f>'Информация для bus.gov'!X7</f>
        <v>90</v>
      </c>
      <c r="X7" s="36">
        <f>'Информация для bus.gov'!Y7</f>
        <v>90</v>
      </c>
    </row>
    <row r="8" spans="1:24" s="37" customFormat="1" ht="20.100000000000001" customHeight="1" x14ac:dyDescent="0.25">
      <c r="A8" s="547"/>
      <c r="B8" s="38" t="s">
        <v>105</v>
      </c>
      <c r="C8" s="39"/>
      <c r="D8" s="40"/>
      <c r="E8" s="40"/>
      <c r="F8" s="40"/>
      <c r="G8" s="40"/>
      <c r="H8" s="40"/>
      <c r="I8" s="40"/>
      <c r="J8" s="174"/>
      <c r="K8" s="181"/>
      <c r="L8" s="171"/>
      <c r="M8" s="171"/>
      <c r="N8" s="171"/>
      <c r="O8" s="171"/>
      <c r="P8" s="171"/>
      <c r="Q8" s="171"/>
      <c r="R8" s="171"/>
      <c r="S8" s="171"/>
      <c r="T8" s="171"/>
      <c r="U8" s="171"/>
      <c r="V8" s="171"/>
      <c r="W8" s="171"/>
      <c r="X8" s="171"/>
    </row>
    <row r="9" spans="1:24" ht="35.25" customHeight="1" x14ac:dyDescent="0.25">
      <c r="A9" s="548"/>
      <c r="B9" s="521" t="s">
        <v>106</v>
      </c>
      <c r="C9" s="590"/>
      <c r="D9" s="269">
        <v>1</v>
      </c>
      <c r="E9" s="269">
        <v>1</v>
      </c>
      <c r="F9" s="269">
        <v>1</v>
      </c>
      <c r="G9" s="269">
        <v>1</v>
      </c>
      <c r="H9" s="269">
        <v>1</v>
      </c>
      <c r="I9" s="269">
        <v>1</v>
      </c>
      <c r="J9" s="272">
        <v>1</v>
      </c>
      <c r="K9" s="275">
        <v>1</v>
      </c>
      <c r="L9" s="275">
        <v>1</v>
      </c>
      <c r="M9" s="275">
        <v>1</v>
      </c>
      <c r="N9" s="275">
        <v>1</v>
      </c>
      <c r="O9" s="275">
        <v>1</v>
      </c>
      <c r="P9" s="275">
        <v>1</v>
      </c>
      <c r="Q9" s="275">
        <v>1</v>
      </c>
      <c r="R9" s="275">
        <v>1</v>
      </c>
      <c r="S9" s="275">
        <v>1</v>
      </c>
      <c r="T9" s="275">
        <v>1</v>
      </c>
      <c r="U9" s="275">
        <v>1</v>
      </c>
      <c r="V9" s="275"/>
      <c r="W9" s="275">
        <v>1</v>
      </c>
      <c r="X9" s="275">
        <v>1</v>
      </c>
    </row>
    <row r="10" spans="1:24" ht="35.25" customHeight="1" x14ac:dyDescent="0.25">
      <c r="A10" s="549"/>
      <c r="B10" s="521" t="s">
        <v>107</v>
      </c>
      <c r="C10" s="591"/>
      <c r="D10" s="269">
        <v>1</v>
      </c>
      <c r="E10" s="269">
        <v>1</v>
      </c>
      <c r="F10" s="269">
        <v>1</v>
      </c>
      <c r="G10" s="269">
        <v>1</v>
      </c>
      <c r="H10" s="269">
        <v>1</v>
      </c>
      <c r="I10" s="269">
        <v>1</v>
      </c>
      <c r="J10" s="272">
        <v>1</v>
      </c>
      <c r="K10" s="275">
        <v>1</v>
      </c>
      <c r="L10" s="275">
        <v>1</v>
      </c>
      <c r="M10" s="275">
        <v>1</v>
      </c>
      <c r="N10" s="275">
        <v>1</v>
      </c>
      <c r="O10" s="275">
        <v>1</v>
      </c>
      <c r="P10" s="275">
        <v>1</v>
      </c>
      <c r="Q10" s="275">
        <v>1</v>
      </c>
      <c r="R10" s="275">
        <v>1</v>
      </c>
      <c r="S10" s="275">
        <v>1</v>
      </c>
      <c r="T10" s="275">
        <v>1</v>
      </c>
      <c r="U10" s="275">
        <v>1</v>
      </c>
      <c r="V10" s="275"/>
      <c r="W10" s="275">
        <v>1</v>
      </c>
      <c r="X10" s="275">
        <v>1</v>
      </c>
    </row>
    <row r="11" spans="1:24" ht="36" customHeight="1" x14ac:dyDescent="0.25">
      <c r="A11" s="550"/>
      <c r="B11" s="521" t="s">
        <v>108</v>
      </c>
      <c r="C11" s="522"/>
      <c r="D11" s="269">
        <v>1</v>
      </c>
      <c r="E11" s="269">
        <v>0.5</v>
      </c>
      <c r="F11" s="269">
        <v>1</v>
      </c>
      <c r="G11" s="269">
        <v>1</v>
      </c>
      <c r="H11" s="269">
        <v>1</v>
      </c>
      <c r="I11" s="269">
        <v>1</v>
      </c>
      <c r="J11" s="272">
        <v>1</v>
      </c>
      <c r="K11" s="275">
        <v>1</v>
      </c>
      <c r="L11" s="275">
        <v>1</v>
      </c>
      <c r="M11" s="275">
        <v>1</v>
      </c>
      <c r="N11" s="275">
        <v>1</v>
      </c>
      <c r="O11" s="275">
        <v>1</v>
      </c>
      <c r="P11" s="275">
        <v>1</v>
      </c>
      <c r="Q11" s="275">
        <v>1</v>
      </c>
      <c r="R11" s="275">
        <v>1</v>
      </c>
      <c r="S11" s="275">
        <v>1</v>
      </c>
      <c r="T11" s="275">
        <v>1</v>
      </c>
      <c r="U11" s="275">
        <v>1</v>
      </c>
      <c r="V11" s="275"/>
      <c r="W11" s="275">
        <v>1</v>
      </c>
      <c r="X11" s="275">
        <v>1</v>
      </c>
    </row>
    <row r="12" spans="1:24" ht="40.799999999999997" customHeight="1" x14ac:dyDescent="0.25">
      <c r="A12" s="551"/>
      <c r="B12" s="521" t="s">
        <v>109</v>
      </c>
      <c r="C12" s="523"/>
      <c r="D12" s="269">
        <v>1</v>
      </c>
      <c r="E12" s="269">
        <v>1</v>
      </c>
      <c r="F12" s="269">
        <v>1</v>
      </c>
      <c r="G12" s="269">
        <v>1</v>
      </c>
      <c r="H12" s="269">
        <v>1</v>
      </c>
      <c r="I12" s="269">
        <v>1</v>
      </c>
      <c r="J12" s="272">
        <v>1</v>
      </c>
      <c r="K12" s="275">
        <v>1</v>
      </c>
      <c r="L12" s="275">
        <v>1</v>
      </c>
      <c r="M12" s="275">
        <v>1</v>
      </c>
      <c r="N12" s="275">
        <v>1</v>
      </c>
      <c r="O12" s="275">
        <v>1</v>
      </c>
      <c r="P12" s="275">
        <v>1</v>
      </c>
      <c r="Q12" s="275">
        <v>1</v>
      </c>
      <c r="R12" s="275">
        <v>1</v>
      </c>
      <c r="S12" s="275">
        <v>1</v>
      </c>
      <c r="T12" s="275">
        <v>1</v>
      </c>
      <c r="U12" s="275">
        <v>1</v>
      </c>
      <c r="V12" s="275"/>
      <c r="W12" s="275">
        <v>1</v>
      </c>
      <c r="X12" s="275">
        <v>1</v>
      </c>
    </row>
    <row r="13" spans="1:24" ht="139.80000000000001" customHeight="1" x14ac:dyDescent="0.25">
      <c r="A13" s="552"/>
      <c r="B13" s="521" t="s">
        <v>110</v>
      </c>
      <c r="C13" s="581"/>
      <c r="D13" s="269" t="s">
        <v>632</v>
      </c>
      <c r="E13" s="269" t="s">
        <v>632</v>
      </c>
      <c r="F13" s="269" t="s">
        <v>632</v>
      </c>
      <c r="G13" s="269" t="s">
        <v>632</v>
      </c>
      <c r="H13" s="269" t="s">
        <v>632</v>
      </c>
      <c r="I13" s="269" t="s">
        <v>632</v>
      </c>
      <c r="J13" s="272" t="s">
        <v>632</v>
      </c>
      <c r="K13" s="275" t="s">
        <v>632</v>
      </c>
      <c r="L13" s="275" t="s">
        <v>632</v>
      </c>
      <c r="M13" s="275" t="s">
        <v>632</v>
      </c>
      <c r="N13" s="275" t="s">
        <v>632</v>
      </c>
      <c r="O13" s="275">
        <v>1</v>
      </c>
      <c r="P13" s="275">
        <v>1</v>
      </c>
      <c r="Q13" s="275">
        <v>1</v>
      </c>
      <c r="R13" s="275">
        <v>1</v>
      </c>
      <c r="S13" s="275">
        <v>1</v>
      </c>
      <c r="T13" s="275">
        <v>1</v>
      </c>
      <c r="U13" s="275" t="s">
        <v>633</v>
      </c>
      <c r="V13" s="275"/>
      <c r="W13" s="275" t="s">
        <v>633</v>
      </c>
      <c r="X13" s="275" t="s">
        <v>633</v>
      </c>
    </row>
    <row r="14" spans="1:24" s="37" customFormat="1" ht="20.100000000000001" customHeight="1" x14ac:dyDescent="0.25">
      <c r="A14" s="553"/>
      <c r="B14" s="570" t="s">
        <v>111</v>
      </c>
      <c r="C14" s="571"/>
      <c r="D14" s="268"/>
      <c r="E14" s="268"/>
      <c r="F14" s="268"/>
      <c r="G14" s="268"/>
      <c r="H14" s="268"/>
      <c r="I14" s="268"/>
      <c r="J14" s="273"/>
      <c r="K14" s="276"/>
      <c r="L14" s="271"/>
      <c r="M14" s="271"/>
      <c r="N14" s="271"/>
      <c r="O14" s="271"/>
      <c r="P14" s="271"/>
      <c r="Q14" s="271"/>
      <c r="R14" s="271"/>
      <c r="S14" s="271"/>
      <c r="T14" s="271"/>
      <c r="U14" s="271"/>
      <c r="V14" s="271"/>
      <c r="W14" s="271"/>
      <c r="X14" s="271"/>
    </row>
    <row r="15" spans="1:24" ht="85.8" customHeight="1" x14ac:dyDescent="0.25">
      <c r="A15" s="554"/>
      <c r="B15" s="521" t="s">
        <v>112</v>
      </c>
      <c r="C15" s="572"/>
      <c r="D15" s="269">
        <v>1</v>
      </c>
      <c r="E15" s="269">
        <v>1</v>
      </c>
      <c r="F15" s="269">
        <v>1</v>
      </c>
      <c r="G15" s="269">
        <v>1</v>
      </c>
      <c r="H15" s="269">
        <v>1</v>
      </c>
      <c r="I15" s="269">
        <v>1</v>
      </c>
      <c r="J15" s="272">
        <v>1</v>
      </c>
      <c r="K15" s="275">
        <v>1</v>
      </c>
      <c r="L15" s="275">
        <v>1</v>
      </c>
      <c r="M15" s="275">
        <v>1</v>
      </c>
      <c r="N15" s="275">
        <v>1</v>
      </c>
      <c r="O15" s="275">
        <v>1</v>
      </c>
      <c r="P15" s="275">
        <v>1</v>
      </c>
      <c r="Q15" s="275">
        <v>1</v>
      </c>
      <c r="R15" s="275">
        <v>1</v>
      </c>
      <c r="S15" s="275">
        <v>1</v>
      </c>
      <c r="T15" s="275">
        <v>1</v>
      </c>
      <c r="U15" s="275">
        <v>1</v>
      </c>
      <c r="V15" s="275"/>
      <c r="W15" s="275">
        <v>1</v>
      </c>
      <c r="X15" s="275">
        <v>1</v>
      </c>
    </row>
    <row r="16" spans="1:24" s="37" customFormat="1" ht="19.5" customHeight="1" x14ac:dyDescent="0.25">
      <c r="A16" s="555"/>
      <c r="B16" s="570" t="s">
        <v>113</v>
      </c>
      <c r="C16" s="573"/>
      <c r="D16" s="268"/>
      <c r="E16" s="268"/>
      <c r="F16" s="268"/>
      <c r="G16" s="268"/>
      <c r="H16" s="268"/>
      <c r="I16" s="268"/>
      <c r="J16" s="273"/>
      <c r="K16" s="276"/>
      <c r="L16" s="276"/>
      <c r="M16" s="276"/>
      <c r="N16" s="276"/>
      <c r="O16" s="276"/>
      <c r="P16" s="276"/>
      <c r="Q16" s="271"/>
      <c r="R16" s="271"/>
      <c r="S16" s="271"/>
      <c r="T16" s="271"/>
      <c r="U16" s="271"/>
      <c r="V16" s="271"/>
      <c r="W16" s="271"/>
      <c r="X16" s="271"/>
    </row>
    <row r="17" spans="1:24" ht="57.6" customHeight="1" x14ac:dyDescent="0.25">
      <c r="A17" s="556"/>
      <c r="B17" s="521" t="s">
        <v>114</v>
      </c>
      <c r="C17" s="574"/>
      <c r="D17" s="269">
        <v>1</v>
      </c>
      <c r="E17" s="269">
        <v>1</v>
      </c>
      <c r="F17" s="269">
        <v>1</v>
      </c>
      <c r="G17" s="269">
        <v>1</v>
      </c>
      <c r="H17" s="269">
        <v>1</v>
      </c>
      <c r="I17" s="269">
        <v>1</v>
      </c>
      <c r="J17" s="272">
        <v>1</v>
      </c>
      <c r="K17" s="275">
        <v>1</v>
      </c>
      <c r="L17" s="275">
        <v>1</v>
      </c>
      <c r="M17" s="275">
        <v>1</v>
      </c>
      <c r="N17" s="275">
        <v>1</v>
      </c>
      <c r="O17" s="275">
        <v>1</v>
      </c>
      <c r="P17" s="275">
        <v>1</v>
      </c>
      <c r="Q17" s="275">
        <v>1</v>
      </c>
      <c r="R17" s="275">
        <v>1</v>
      </c>
      <c r="S17" s="275">
        <v>1</v>
      </c>
      <c r="T17" s="275">
        <v>1</v>
      </c>
      <c r="U17" s="275">
        <v>1</v>
      </c>
      <c r="V17" s="275"/>
      <c r="W17" s="275">
        <v>1</v>
      </c>
      <c r="X17" s="275">
        <v>1</v>
      </c>
    </row>
    <row r="18" spans="1:24" s="37" customFormat="1" ht="20.100000000000001" customHeight="1" x14ac:dyDescent="0.25">
      <c r="A18" s="557"/>
      <c r="B18" s="321" t="s">
        <v>115</v>
      </c>
      <c r="C18" s="575"/>
      <c r="D18" s="268"/>
      <c r="E18" s="268"/>
      <c r="F18" s="268"/>
      <c r="G18" s="268"/>
      <c r="H18" s="268"/>
      <c r="I18" s="268"/>
      <c r="J18" s="273"/>
      <c r="K18" s="276"/>
      <c r="L18" s="276"/>
      <c r="M18" s="276"/>
      <c r="N18" s="276"/>
      <c r="O18" s="276"/>
      <c r="P18" s="276"/>
      <c r="Q18" s="271"/>
      <c r="R18" s="271"/>
      <c r="S18" s="271"/>
      <c r="T18" s="271"/>
      <c r="U18" s="271"/>
      <c r="V18" s="271"/>
      <c r="W18" s="276"/>
      <c r="X18" s="276"/>
    </row>
    <row r="19" spans="1:24" ht="54" customHeight="1" x14ac:dyDescent="0.25">
      <c r="A19" s="558"/>
      <c r="B19" s="327" t="s">
        <v>116</v>
      </c>
      <c r="C19" s="577"/>
      <c r="D19" s="269">
        <v>1</v>
      </c>
      <c r="E19" s="269">
        <v>0</v>
      </c>
      <c r="F19" s="269">
        <v>1</v>
      </c>
      <c r="G19" s="269">
        <v>1</v>
      </c>
      <c r="H19" s="269">
        <v>0</v>
      </c>
      <c r="I19" s="269">
        <v>1</v>
      </c>
      <c r="J19" s="272">
        <v>0</v>
      </c>
      <c r="K19" s="275">
        <v>1</v>
      </c>
      <c r="L19" s="275" t="s">
        <v>610</v>
      </c>
      <c r="M19" s="275">
        <v>1</v>
      </c>
      <c r="N19" s="275" t="s">
        <v>610</v>
      </c>
      <c r="O19" s="275">
        <v>1</v>
      </c>
      <c r="P19" s="275" t="s">
        <v>610</v>
      </c>
      <c r="Q19" s="275">
        <v>1</v>
      </c>
      <c r="R19" s="275" t="s">
        <v>610</v>
      </c>
      <c r="S19" s="275">
        <v>1</v>
      </c>
      <c r="T19" s="275">
        <v>1</v>
      </c>
      <c r="U19" s="275">
        <v>1</v>
      </c>
      <c r="V19" s="275"/>
      <c r="W19" s="275">
        <v>1</v>
      </c>
      <c r="X19" s="275">
        <v>1</v>
      </c>
    </row>
    <row r="20" spans="1:24" s="37" customFormat="1" ht="20.100000000000001" customHeight="1" x14ac:dyDescent="0.25">
      <c r="A20" s="559"/>
      <c r="B20" s="321" t="s">
        <v>117</v>
      </c>
      <c r="C20" s="578"/>
      <c r="D20" s="268"/>
      <c r="E20" s="268"/>
      <c r="F20" s="268"/>
      <c r="G20" s="268"/>
      <c r="H20" s="268"/>
      <c r="I20" s="268"/>
      <c r="J20" s="273"/>
      <c r="K20" s="276"/>
      <c r="L20" s="276"/>
      <c r="M20" s="276"/>
      <c r="N20" s="276"/>
      <c r="O20" s="276"/>
      <c r="P20" s="276"/>
      <c r="Q20" s="276"/>
      <c r="R20" s="276"/>
      <c r="S20" s="276"/>
      <c r="T20" s="276"/>
      <c r="U20" s="276"/>
      <c r="V20" s="276"/>
      <c r="W20" s="271"/>
      <c r="X20" s="271"/>
    </row>
    <row r="21" spans="1:24" ht="75" customHeight="1" x14ac:dyDescent="0.25">
      <c r="A21" s="560"/>
      <c r="B21" s="327" t="s">
        <v>118</v>
      </c>
      <c r="C21" s="576"/>
      <c r="D21" s="269" t="s">
        <v>633</v>
      </c>
      <c r="E21" s="269" t="s">
        <v>633</v>
      </c>
      <c r="F21" s="269" t="s">
        <v>632</v>
      </c>
      <c r="G21" s="269" t="s">
        <v>633</v>
      </c>
      <c r="H21" s="269" t="s">
        <v>633</v>
      </c>
      <c r="I21" s="269" t="s">
        <v>633</v>
      </c>
      <c r="J21" s="272" t="s">
        <v>633</v>
      </c>
      <c r="K21" s="275" t="s">
        <v>633</v>
      </c>
      <c r="L21" s="275" t="s">
        <v>633</v>
      </c>
      <c r="M21" s="275" t="s">
        <v>633</v>
      </c>
      <c r="N21" s="275" t="s">
        <v>633</v>
      </c>
      <c r="O21" s="275" t="s">
        <v>633</v>
      </c>
      <c r="P21" s="275" t="s">
        <v>633</v>
      </c>
      <c r="Q21" s="275" t="s">
        <v>633</v>
      </c>
      <c r="R21" s="275" t="s">
        <v>633</v>
      </c>
      <c r="S21" s="275" t="s">
        <v>633</v>
      </c>
      <c r="T21" s="275" t="s">
        <v>633</v>
      </c>
      <c r="U21" s="275" t="s">
        <v>633</v>
      </c>
      <c r="V21" s="275"/>
      <c r="W21" s="275" t="s">
        <v>633</v>
      </c>
      <c r="X21" s="275" t="s">
        <v>633</v>
      </c>
    </row>
    <row r="22" spans="1:24" ht="19.2" customHeight="1" x14ac:dyDescent="0.25">
      <c r="A22" s="561"/>
      <c r="B22" s="321" t="s">
        <v>119</v>
      </c>
      <c r="C22" s="580"/>
      <c r="D22" s="268"/>
      <c r="E22" s="268"/>
      <c r="F22" s="268"/>
      <c r="G22" s="268"/>
      <c r="H22" s="268"/>
      <c r="I22" s="268"/>
      <c r="J22" s="282"/>
      <c r="K22" s="280"/>
      <c r="L22" s="279"/>
      <c r="M22" s="279"/>
      <c r="N22" s="279"/>
      <c r="O22" s="279"/>
      <c r="P22" s="279"/>
      <c r="Q22" s="279"/>
      <c r="R22" s="279"/>
      <c r="S22" s="279"/>
      <c r="T22" s="279"/>
      <c r="U22" s="279"/>
      <c r="V22" s="279"/>
      <c r="W22" s="280"/>
      <c r="X22" s="280"/>
    </row>
    <row r="23" spans="1:24" ht="71.400000000000006" customHeight="1" x14ac:dyDescent="0.25">
      <c r="A23" s="562"/>
      <c r="B23" s="327" t="s">
        <v>120</v>
      </c>
      <c r="C23" s="579"/>
      <c r="D23" s="269">
        <v>1</v>
      </c>
      <c r="E23" s="269">
        <v>1</v>
      </c>
      <c r="F23" s="269">
        <v>1</v>
      </c>
      <c r="G23" s="269">
        <v>1</v>
      </c>
      <c r="H23" s="269">
        <v>1</v>
      </c>
      <c r="I23" s="269">
        <v>1</v>
      </c>
      <c r="J23" s="272">
        <v>1</v>
      </c>
      <c r="K23" s="275">
        <v>1</v>
      </c>
      <c r="L23" s="275">
        <v>1</v>
      </c>
      <c r="M23" s="275">
        <v>1</v>
      </c>
      <c r="N23" s="275">
        <v>1</v>
      </c>
      <c r="O23" s="275">
        <v>1</v>
      </c>
      <c r="P23" s="275">
        <v>1</v>
      </c>
      <c r="Q23" s="275">
        <v>1</v>
      </c>
      <c r="R23" s="275">
        <v>1</v>
      </c>
      <c r="S23" s="275">
        <v>1</v>
      </c>
      <c r="T23" s="275">
        <v>1</v>
      </c>
      <c r="U23" s="275">
        <v>1</v>
      </c>
      <c r="V23" s="275"/>
      <c r="W23" s="275">
        <v>1</v>
      </c>
      <c r="X23" s="275">
        <v>1</v>
      </c>
    </row>
    <row r="24" spans="1:24" ht="19.2" customHeight="1" x14ac:dyDescent="0.25">
      <c r="A24" s="563"/>
      <c r="B24" s="321" t="s">
        <v>121</v>
      </c>
      <c r="C24" s="537"/>
      <c r="D24" s="268"/>
      <c r="E24" s="268"/>
      <c r="F24" s="268"/>
      <c r="G24" s="268"/>
      <c r="H24" s="268"/>
      <c r="I24" s="268"/>
      <c r="J24" s="282"/>
      <c r="K24" s="280"/>
      <c r="L24" s="280"/>
      <c r="M24" s="280"/>
      <c r="N24" s="280"/>
      <c r="O24" s="280"/>
      <c r="P24" s="280"/>
      <c r="Q24" s="280"/>
      <c r="R24" s="280"/>
      <c r="S24" s="280"/>
      <c r="T24" s="280"/>
      <c r="U24" s="280"/>
      <c r="V24" s="280"/>
      <c r="W24" s="279"/>
      <c r="X24" s="279"/>
    </row>
    <row r="25" spans="1:24" s="37" customFormat="1" ht="67.8" customHeight="1" x14ac:dyDescent="0.25">
      <c r="A25" s="564"/>
      <c r="B25" s="319" t="s">
        <v>122</v>
      </c>
      <c r="C25" s="568"/>
      <c r="D25" s="270">
        <v>1</v>
      </c>
      <c r="E25" s="270">
        <v>1</v>
      </c>
      <c r="F25" s="270">
        <v>0.5</v>
      </c>
      <c r="G25" s="270">
        <v>1</v>
      </c>
      <c r="H25" s="270">
        <v>1</v>
      </c>
      <c r="I25" s="270">
        <v>1</v>
      </c>
      <c r="J25" s="274">
        <v>1</v>
      </c>
      <c r="K25" s="277">
        <v>1</v>
      </c>
      <c r="L25" s="278">
        <v>1</v>
      </c>
      <c r="M25" s="278">
        <v>1</v>
      </c>
      <c r="N25" s="278">
        <v>1</v>
      </c>
      <c r="O25" s="278">
        <v>1</v>
      </c>
      <c r="P25" s="278">
        <v>1</v>
      </c>
      <c r="Q25" s="278">
        <v>1</v>
      </c>
      <c r="R25" s="278">
        <v>1</v>
      </c>
      <c r="S25" s="278">
        <v>1</v>
      </c>
      <c r="T25" s="278">
        <v>1</v>
      </c>
      <c r="U25" s="278">
        <v>1</v>
      </c>
      <c r="V25" s="278"/>
      <c r="W25" s="278">
        <v>1</v>
      </c>
      <c r="X25" s="278">
        <v>0</v>
      </c>
    </row>
    <row r="26" spans="1:24" s="37" customFormat="1" ht="21" customHeight="1" x14ac:dyDescent="0.25">
      <c r="A26" s="565"/>
      <c r="B26" s="321" t="s">
        <v>123</v>
      </c>
      <c r="C26" s="567"/>
      <c r="D26" s="268"/>
      <c r="E26" s="268"/>
      <c r="F26" s="268"/>
      <c r="G26" s="268"/>
      <c r="H26" s="268"/>
      <c r="I26" s="268"/>
      <c r="J26" s="273"/>
      <c r="K26" s="276"/>
      <c r="L26" s="281"/>
      <c r="M26" s="281"/>
      <c r="N26" s="281"/>
      <c r="O26" s="281"/>
      <c r="P26" s="281"/>
      <c r="Q26" s="276"/>
      <c r="R26" s="276"/>
      <c r="S26" s="276"/>
      <c r="T26" s="276"/>
      <c r="U26" s="276"/>
      <c r="V26" s="276"/>
      <c r="W26" s="276"/>
      <c r="X26" s="276"/>
    </row>
    <row r="27" spans="1:24" ht="23.4" customHeight="1" x14ac:dyDescent="0.25">
      <c r="A27" s="566"/>
      <c r="B27" s="327" t="s">
        <v>124</v>
      </c>
      <c r="C27" s="569"/>
      <c r="D27" s="269">
        <v>1</v>
      </c>
      <c r="E27" s="269">
        <v>1</v>
      </c>
      <c r="F27" s="269">
        <v>1</v>
      </c>
      <c r="G27" s="269">
        <v>1</v>
      </c>
      <c r="H27" s="269">
        <v>1</v>
      </c>
      <c r="I27" s="269">
        <v>1</v>
      </c>
      <c r="J27" s="272">
        <v>1</v>
      </c>
      <c r="K27" s="275">
        <v>1</v>
      </c>
      <c r="L27" s="275">
        <v>1</v>
      </c>
      <c r="M27" s="275">
        <v>1</v>
      </c>
      <c r="N27" s="275">
        <v>1</v>
      </c>
      <c r="O27" s="275">
        <v>1</v>
      </c>
      <c r="P27" s="275">
        <v>1</v>
      </c>
      <c r="Q27" s="275">
        <v>1</v>
      </c>
      <c r="R27" s="275">
        <v>1</v>
      </c>
      <c r="S27" s="275">
        <v>1</v>
      </c>
      <c r="T27" s="275">
        <v>1</v>
      </c>
      <c r="U27" s="275" t="s">
        <v>634</v>
      </c>
      <c r="V27" s="275"/>
      <c r="W27" s="275">
        <v>0</v>
      </c>
      <c r="X27" s="275">
        <v>1</v>
      </c>
    </row>
    <row r="28" spans="1:24" s="41" customFormat="1" ht="27.75" hidden="1" customHeight="1" x14ac:dyDescent="0.25">
      <c r="A28" s="42"/>
      <c r="B28" s="43" t="s">
        <v>125</v>
      </c>
      <c r="C28" s="44"/>
      <c r="D28" s="166">
        <f>SUM(D9:D27)</f>
        <v>10</v>
      </c>
      <c r="E28" s="166">
        <f t="shared" ref="E28:U28" si="0">SUM(E9:E27)</f>
        <v>8.5</v>
      </c>
      <c r="F28" s="166">
        <f t="shared" si="0"/>
        <v>9.5</v>
      </c>
      <c r="G28" s="166">
        <f t="shared" si="0"/>
        <v>10</v>
      </c>
      <c r="H28" s="166">
        <f t="shared" si="0"/>
        <v>9</v>
      </c>
      <c r="I28" s="166">
        <f t="shared" si="0"/>
        <v>10</v>
      </c>
      <c r="J28" s="166">
        <f t="shared" si="0"/>
        <v>9</v>
      </c>
      <c r="K28" s="166">
        <v>8</v>
      </c>
      <c r="L28" s="166">
        <f t="shared" si="0"/>
        <v>9</v>
      </c>
      <c r="M28" s="166">
        <f t="shared" si="0"/>
        <v>10</v>
      </c>
      <c r="N28" s="166">
        <f t="shared" si="0"/>
        <v>9</v>
      </c>
      <c r="O28" s="166">
        <f t="shared" si="0"/>
        <v>11</v>
      </c>
      <c r="P28" s="166">
        <f t="shared" si="0"/>
        <v>10</v>
      </c>
      <c r="Q28" s="166">
        <f t="shared" si="0"/>
        <v>11</v>
      </c>
      <c r="R28" s="166">
        <f t="shared" si="0"/>
        <v>10</v>
      </c>
      <c r="S28" s="166">
        <f t="shared" si="0"/>
        <v>11</v>
      </c>
      <c r="T28" s="166">
        <f t="shared" si="0"/>
        <v>11</v>
      </c>
      <c r="U28" s="166">
        <f t="shared" si="0"/>
        <v>9</v>
      </c>
      <c r="V28" s="166">
        <f t="shared" ref="V28:X28" si="1">SUM(V9:V27)</f>
        <v>0</v>
      </c>
      <c r="W28" s="166">
        <f t="shared" si="1"/>
        <v>9</v>
      </c>
      <c r="X28" s="166">
        <f t="shared" si="1"/>
        <v>9</v>
      </c>
    </row>
    <row r="29" spans="1:24" s="41" customFormat="1" ht="27.75" hidden="1" customHeight="1" x14ac:dyDescent="0.25">
      <c r="A29" s="42"/>
      <c r="B29" s="43" t="s">
        <v>126</v>
      </c>
      <c r="C29" s="44"/>
      <c r="D29" s="166">
        <f>COUNT(D9:D27)</f>
        <v>10</v>
      </c>
      <c r="E29" s="166">
        <f t="shared" ref="E29:U29" si="2">COUNT(E9:E27)</f>
        <v>10</v>
      </c>
      <c r="F29" s="166">
        <f t="shared" si="2"/>
        <v>10</v>
      </c>
      <c r="G29" s="166">
        <f t="shared" si="2"/>
        <v>10</v>
      </c>
      <c r="H29" s="166">
        <f t="shared" si="2"/>
        <v>10</v>
      </c>
      <c r="I29" s="166">
        <f t="shared" si="2"/>
        <v>10</v>
      </c>
      <c r="J29" s="166">
        <f t="shared" si="2"/>
        <v>10</v>
      </c>
      <c r="K29" s="166">
        <f t="shared" si="2"/>
        <v>10</v>
      </c>
      <c r="L29" s="166">
        <f t="shared" si="2"/>
        <v>9</v>
      </c>
      <c r="M29" s="166">
        <f t="shared" si="2"/>
        <v>10</v>
      </c>
      <c r="N29" s="166">
        <f t="shared" si="2"/>
        <v>9</v>
      </c>
      <c r="O29" s="166">
        <f t="shared" si="2"/>
        <v>11</v>
      </c>
      <c r="P29" s="166">
        <f t="shared" si="2"/>
        <v>10</v>
      </c>
      <c r="Q29" s="166">
        <f t="shared" si="2"/>
        <v>11</v>
      </c>
      <c r="R29" s="166">
        <f t="shared" si="2"/>
        <v>10</v>
      </c>
      <c r="S29" s="166">
        <f t="shared" si="2"/>
        <v>11</v>
      </c>
      <c r="T29" s="166">
        <f t="shared" si="2"/>
        <v>11</v>
      </c>
      <c r="U29" s="166">
        <f t="shared" si="2"/>
        <v>9</v>
      </c>
      <c r="V29" s="166">
        <f t="shared" ref="V29:X29" si="3">COUNT(V9:V27)</f>
        <v>0</v>
      </c>
      <c r="W29" s="166">
        <f t="shared" si="3"/>
        <v>10</v>
      </c>
      <c r="X29" s="166">
        <f t="shared" si="3"/>
        <v>10</v>
      </c>
    </row>
    <row r="30" spans="1:24" s="35" customFormat="1" ht="31.5" customHeight="1" x14ac:dyDescent="0.25">
      <c r="A30" s="430" t="s">
        <v>127</v>
      </c>
      <c r="B30" s="337" t="s">
        <v>128</v>
      </c>
      <c r="C30" s="515"/>
      <c r="D30" s="45">
        <f>'Информация для bus.gov'!E12</f>
        <v>97</v>
      </c>
      <c r="E30" s="45">
        <f>'Информация для bus.gov'!F12</f>
        <v>97</v>
      </c>
      <c r="F30" s="45">
        <f>'Информация для bus.gov'!G12</f>
        <v>90</v>
      </c>
      <c r="G30" s="45">
        <f>'Информация для bus.gov'!H12</f>
        <v>87</v>
      </c>
      <c r="H30" s="45">
        <f>'Информация для bus.gov'!I12</f>
        <v>92</v>
      </c>
      <c r="I30" s="45">
        <f>'Информация для bus.gov'!J12</f>
        <v>90</v>
      </c>
      <c r="J30" s="45">
        <f>'Информация для bus.gov'!K12</f>
        <v>87</v>
      </c>
      <c r="K30" s="45">
        <f>'Информация для bus.gov'!L12</f>
        <v>92</v>
      </c>
      <c r="L30" s="45">
        <f>'Информация для bus.gov'!M12</f>
        <v>90</v>
      </c>
      <c r="M30" s="45">
        <f>'Информация для bus.gov'!N12</f>
        <v>89</v>
      </c>
      <c r="N30" s="45">
        <f>'Информация для bus.gov'!O12</f>
        <v>87</v>
      </c>
      <c r="O30" s="45">
        <f>'Информация для bus.gov'!P12</f>
        <v>93</v>
      </c>
      <c r="P30" s="45">
        <f>'Информация для bus.gov'!Q12</f>
        <v>98</v>
      </c>
      <c r="Q30" s="45">
        <f>'Информация для bus.gov'!R12</f>
        <v>93</v>
      </c>
      <c r="R30" s="45">
        <f>'Информация для bus.gov'!S12</f>
        <v>95</v>
      </c>
      <c r="S30" s="45">
        <f>'Информация для bus.gov'!T12</f>
        <v>98</v>
      </c>
      <c r="T30" s="45">
        <f>'Информация для bus.gov'!U12</f>
        <v>91</v>
      </c>
      <c r="U30" s="45">
        <f>'Информация для bus.gov'!V12</f>
        <v>77</v>
      </c>
      <c r="V30" s="45" t="e">
        <f>'Информация для bus.gov'!W12</f>
        <v>#DIV/0!</v>
      </c>
      <c r="W30" s="45">
        <f>'Информация для bus.gov'!X12</f>
        <v>90</v>
      </c>
      <c r="X30" s="45">
        <f>'Информация для bus.gov'!Y12</f>
        <v>87</v>
      </c>
    </row>
    <row r="31" spans="1:24" s="37" customFormat="1" ht="21.9" customHeight="1" x14ac:dyDescent="0.25">
      <c r="A31" s="431"/>
      <c r="B31" s="513" t="s">
        <v>129</v>
      </c>
      <c r="C31" s="514"/>
      <c r="D31" s="16"/>
      <c r="E31" s="16"/>
      <c r="F31" s="16"/>
      <c r="G31" s="16"/>
      <c r="H31" s="16"/>
      <c r="I31" s="16"/>
      <c r="J31" s="175"/>
      <c r="K31" s="182"/>
      <c r="L31" s="171"/>
      <c r="M31" s="171"/>
      <c r="N31" s="171"/>
      <c r="O31" s="171"/>
      <c r="P31" s="171"/>
      <c r="Q31" s="171"/>
      <c r="R31" s="171"/>
      <c r="S31" s="171"/>
      <c r="T31" s="171"/>
      <c r="U31" s="171"/>
      <c r="V31" s="171"/>
      <c r="W31" s="171"/>
      <c r="X31" s="171"/>
    </row>
    <row r="32" spans="1:24" ht="21.75" customHeight="1" x14ac:dyDescent="0.25">
      <c r="A32" s="432"/>
      <c r="B32" s="315" t="s">
        <v>130</v>
      </c>
      <c r="C32" s="512"/>
      <c r="D32" s="283">
        <v>1</v>
      </c>
      <c r="E32" s="283">
        <v>1</v>
      </c>
      <c r="F32" s="283">
        <v>1</v>
      </c>
      <c r="G32" s="283">
        <v>1</v>
      </c>
      <c r="H32" s="283">
        <v>1</v>
      </c>
      <c r="I32" s="283">
        <v>1</v>
      </c>
      <c r="J32" s="283">
        <v>1</v>
      </c>
      <c r="K32" s="283">
        <v>1</v>
      </c>
      <c r="L32" s="283">
        <v>1</v>
      </c>
      <c r="M32" s="283">
        <v>1</v>
      </c>
      <c r="N32" s="283">
        <v>1</v>
      </c>
      <c r="O32" s="283">
        <v>1</v>
      </c>
      <c r="P32" s="283">
        <v>1</v>
      </c>
      <c r="Q32" s="283">
        <v>1</v>
      </c>
      <c r="R32" s="283">
        <v>1</v>
      </c>
      <c r="S32" s="283">
        <v>1</v>
      </c>
      <c r="T32" s="283">
        <v>1</v>
      </c>
      <c r="U32" s="283">
        <v>1</v>
      </c>
      <c r="V32" s="283"/>
      <c r="W32" s="283">
        <v>1</v>
      </c>
      <c r="X32" s="283">
        <v>1</v>
      </c>
    </row>
    <row r="33" spans="1:24" ht="21.9" customHeight="1" x14ac:dyDescent="0.25">
      <c r="A33" s="433"/>
      <c r="B33" s="315" t="s">
        <v>131</v>
      </c>
      <c r="C33" s="511"/>
      <c r="D33" s="283">
        <v>1</v>
      </c>
      <c r="E33" s="283">
        <v>1</v>
      </c>
      <c r="F33" s="283">
        <v>1</v>
      </c>
      <c r="G33" s="283">
        <v>1</v>
      </c>
      <c r="H33" s="283">
        <v>1</v>
      </c>
      <c r="I33" s="283">
        <v>1</v>
      </c>
      <c r="J33" s="283">
        <v>1</v>
      </c>
      <c r="K33" s="283">
        <v>1</v>
      </c>
      <c r="L33" s="283">
        <v>1</v>
      </c>
      <c r="M33" s="283">
        <v>1</v>
      </c>
      <c r="N33" s="283">
        <v>1</v>
      </c>
      <c r="O33" s="283">
        <v>1</v>
      </c>
      <c r="P33" s="283">
        <v>1</v>
      </c>
      <c r="Q33" s="283">
        <v>1</v>
      </c>
      <c r="R33" s="283">
        <v>1</v>
      </c>
      <c r="S33" s="283">
        <v>1</v>
      </c>
      <c r="T33" s="283">
        <v>1</v>
      </c>
      <c r="U33" s="283">
        <v>1</v>
      </c>
      <c r="V33" s="283"/>
      <c r="W33" s="283">
        <v>1</v>
      </c>
      <c r="X33" s="283">
        <v>1</v>
      </c>
    </row>
    <row r="34" spans="1:24" ht="32.4" customHeight="1" x14ac:dyDescent="0.25">
      <c r="A34" s="434"/>
      <c r="B34" s="315" t="s">
        <v>132</v>
      </c>
      <c r="C34" s="510"/>
      <c r="D34" s="283">
        <v>1</v>
      </c>
      <c r="E34" s="283">
        <v>1</v>
      </c>
      <c r="F34" s="283">
        <v>1</v>
      </c>
      <c r="G34" s="283">
        <v>1</v>
      </c>
      <c r="H34" s="283">
        <v>1</v>
      </c>
      <c r="I34" s="283">
        <v>1</v>
      </c>
      <c r="J34" s="283">
        <v>1</v>
      </c>
      <c r="K34" s="283">
        <v>1</v>
      </c>
      <c r="L34" s="283">
        <v>1</v>
      </c>
      <c r="M34" s="283">
        <v>1</v>
      </c>
      <c r="N34" s="283">
        <v>1</v>
      </c>
      <c r="O34" s="283">
        <v>1</v>
      </c>
      <c r="P34" s="283">
        <v>1</v>
      </c>
      <c r="Q34" s="283">
        <v>1</v>
      </c>
      <c r="R34" s="283">
        <v>1</v>
      </c>
      <c r="S34" s="283">
        <v>1</v>
      </c>
      <c r="T34" s="283">
        <v>1</v>
      </c>
      <c r="U34" s="283">
        <v>1</v>
      </c>
      <c r="V34" s="283"/>
      <c r="W34" s="283">
        <v>1</v>
      </c>
      <c r="X34" s="283">
        <v>1</v>
      </c>
    </row>
    <row r="35" spans="1:24" ht="20.399999999999999" customHeight="1" x14ac:dyDescent="0.25">
      <c r="A35" s="435"/>
      <c r="B35" s="315" t="s">
        <v>133</v>
      </c>
      <c r="C35" s="509"/>
      <c r="D35" s="283">
        <v>1</v>
      </c>
      <c r="E35" s="283">
        <v>1</v>
      </c>
      <c r="F35" s="283">
        <v>1</v>
      </c>
      <c r="G35" s="283">
        <v>1</v>
      </c>
      <c r="H35" s="283">
        <v>1</v>
      </c>
      <c r="I35" s="283">
        <v>1</v>
      </c>
      <c r="J35" s="283">
        <v>1</v>
      </c>
      <c r="K35" s="283">
        <v>1</v>
      </c>
      <c r="L35" s="283">
        <v>1</v>
      </c>
      <c r="M35" s="283">
        <v>1</v>
      </c>
      <c r="N35" s="283">
        <v>1</v>
      </c>
      <c r="O35" s="283">
        <v>1</v>
      </c>
      <c r="P35" s="283">
        <v>1</v>
      </c>
      <c r="Q35" s="283">
        <v>1</v>
      </c>
      <c r="R35" s="283">
        <v>1</v>
      </c>
      <c r="S35" s="283">
        <v>1</v>
      </c>
      <c r="T35" s="283">
        <v>1</v>
      </c>
      <c r="U35" s="283">
        <v>1</v>
      </c>
      <c r="V35" s="283"/>
      <c r="W35" s="283">
        <v>1</v>
      </c>
      <c r="X35" s="283">
        <v>1</v>
      </c>
    </row>
    <row r="36" spans="1:24" ht="18.600000000000001" customHeight="1" x14ac:dyDescent="0.25">
      <c r="A36" s="436"/>
      <c r="B36" s="315" t="s">
        <v>134</v>
      </c>
      <c r="C36" s="508"/>
      <c r="D36" s="283">
        <v>1</v>
      </c>
      <c r="E36" s="283">
        <v>1</v>
      </c>
      <c r="F36" s="283">
        <v>1</v>
      </c>
      <c r="G36" s="283">
        <v>1</v>
      </c>
      <c r="H36" s="283">
        <v>1</v>
      </c>
      <c r="I36" s="283">
        <v>1</v>
      </c>
      <c r="J36" s="283">
        <v>1</v>
      </c>
      <c r="K36" s="283">
        <v>1</v>
      </c>
      <c r="L36" s="283">
        <v>1</v>
      </c>
      <c r="M36" s="283">
        <v>1</v>
      </c>
      <c r="N36" s="283">
        <v>1</v>
      </c>
      <c r="O36" s="283">
        <v>1</v>
      </c>
      <c r="P36" s="283">
        <v>1</v>
      </c>
      <c r="Q36" s="283">
        <v>1</v>
      </c>
      <c r="R36" s="283">
        <v>1</v>
      </c>
      <c r="S36" s="283">
        <v>1</v>
      </c>
      <c r="T36" s="283">
        <v>1</v>
      </c>
      <c r="U36" s="283">
        <v>1</v>
      </c>
      <c r="V36" s="283"/>
      <c r="W36" s="283">
        <v>1</v>
      </c>
      <c r="X36" s="283">
        <v>1</v>
      </c>
    </row>
    <row r="37" spans="1:24" ht="35.1" customHeight="1" x14ac:dyDescent="0.25">
      <c r="A37" s="437"/>
      <c r="B37" s="315" t="s">
        <v>135</v>
      </c>
      <c r="C37" s="507"/>
      <c r="D37" s="283">
        <v>1</v>
      </c>
      <c r="E37" s="283">
        <v>1</v>
      </c>
      <c r="F37" s="283">
        <v>1</v>
      </c>
      <c r="G37" s="283">
        <v>1</v>
      </c>
      <c r="H37" s="283">
        <v>1</v>
      </c>
      <c r="I37" s="283">
        <v>1</v>
      </c>
      <c r="J37" s="283">
        <v>1</v>
      </c>
      <c r="K37" s="283">
        <v>1</v>
      </c>
      <c r="L37" s="283">
        <v>1</v>
      </c>
      <c r="M37" s="283">
        <v>1</v>
      </c>
      <c r="N37" s="283">
        <v>1</v>
      </c>
      <c r="O37" s="283">
        <v>1</v>
      </c>
      <c r="P37" s="283">
        <v>1</v>
      </c>
      <c r="Q37" s="283">
        <v>1</v>
      </c>
      <c r="R37" s="283">
        <v>1</v>
      </c>
      <c r="S37" s="283">
        <v>1</v>
      </c>
      <c r="T37" s="283">
        <v>1</v>
      </c>
      <c r="U37" s="283">
        <v>1</v>
      </c>
      <c r="V37" s="283"/>
      <c r="W37" s="283">
        <v>1</v>
      </c>
      <c r="X37" s="283">
        <v>1</v>
      </c>
    </row>
    <row r="38" spans="1:24" ht="132" customHeight="1" x14ac:dyDescent="0.25">
      <c r="A38" s="438"/>
      <c r="B38" s="315" t="s">
        <v>136</v>
      </c>
      <c r="C38" s="506"/>
      <c r="D38" s="283">
        <v>1</v>
      </c>
      <c r="E38" s="283">
        <v>1</v>
      </c>
      <c r="F38" s="283">
        <v>1</v>
      </c>
      <c r="G38" s="283">
        <v>1</v>
      </c>
      <c r="H38" s="283">
        <v>1</v>
      </c>
      <c r="I38" s="283">
        <v>1</v>
      </c>
      <c r="J38" s="286">
        <v>1</v>
      </c>
      <c r="K38" s="289">
        <v>1</v>
      </c>
      <c r="L38" s="275">
        <v>1</v>
      </c>
      <c r="M38" s="275">
        <v>1</v>
      </c>
      <c r="N38" s="275">
        <v>1</v>
      </c>
      <c r="O38" s="275">
        <v>1</v>
      </c>
      <c r="P38" s="275">
        <v>1</v>
      </c>
      <c r="Q38" s="275">
        <v>1</v>
      </c>
      <c r="R38" s="275">
        <v>1</v>
      </c>
      <c r="S38" s="275">
        <v>1</v>
      </c>
      <c r="T38" s="275">
        <v>1</v>
      </c>
      <c r="U38" s="275">
        <v>0</v>
      </c>
      <c r="V38" s="275"/>
      <c r="W38" s="275">
        <v>1</v>
      </c>
      <c r="X38" s="275">
        <v>1</v>
      </c>
    </row>
    <row r="39" spans="1:24" ht="51" customHeight="1" x14ac:dyDescent="0.25">
      <c r="A39" s="439"/>
      <c r="B39" s="504" t="s">
        <v>137</v>
      </c>
      <c r="C39" s="505"/>
      <c r="D39" s="269">
        <v>1</v>
      </c>
      <c r="E39" s="269">
        <v>1</v>
      </c>
      <c r="F39" s="269">
        <v>1</v>
      </c>
      <c r="G39" s="269">
        <v>1</v>
      </c>
      <c r="H39" s="269">
        <v>1</v>
      </c>
      <c r="I39" s="269">
        <v>1</v>
      </c>
      <c r="J39" s="272">
        <v>1</v>
      </c>
      <c r="K39" s="275">
        <v>1</v>
      </c>
      <c r="L39" s="275">
        <v>1</v>
      </c>
      <c r="M39" s="275">
        <v>1</v>
      </c>
      <c r="N39" s="275">
        <v>1</v>
      </c>
      <c r="O39" s="275">
        <v>1</v>
      </c>
      <c r="P39" s="275">
        <v>1</v>
      </c>
      <c r="Q39" s="275">
        <v>1</v>
      </c>
      <c r="R39" s="275">
        <v>1</v>
      </c>
      <c r="S39" s="275">
        <v>1</v>
      </c>
      <c r="T39" s="275">
        <v>1</v>
      </c>
      <c r="U39" s="275">
        <v>1</v>
      </c>
      <c r="V39" s="275"/>
      <c r="W39" s="275">
        <v>1</v>
      </c>
      <c r="X39" s="275">
        <v>1</v>
      </c>
    </row>
    <row r="40" spans="1:24" ht="149.4" customHeight="1" x14ac:dyDescent="0.25">
      <c r="A40" s="440"/>
      <c r="B40" s="502" t="s">
        <v>138</v>
      </c>
      <c r="C40" s="503"/>
      <c r="D40" s="269" t="s">
        <v>633</v>
      </c>
      <c r="E40" s="269" t="s">
        <v>633</v>
      </c>
      <c r="F40" s="269" t="s">
        <v>633</v>
      </c>
      <c r="G40" s="269" t="s">
        <v>633</v>
      </c>
      <c r="H40" s="269" t="s">
        <v>633</v>
      </c>
      <c r="I40" s="269" t="s">
        <v>633</v>
      </c>
      <c r="J40" s="272" t="s">
        <v>633</v>
      </c>
      <c r="K40" s="275" t="s">
        <v>633</v>
      </c>
      <c r="L40" s="275" t="s">
        <v>633</v>
      </c>
      <c r="M40" s="275" t="s">
        <v>633</v>
      </c>
      <c r="N40" s="275" t="s">
        <v>633</v>
      </c>
      <c r="O40" s="275">
        <v>1</v>
      </c>
      <c r="P40" s="269">
        <v>1</v>
      </c>
      <c r="Q40" s="278">
        <v>1</v>
      </c>
      <c r="R40" s="278">
        <v>1</v>
      </c>
      <c r="S40" s="278">
        <v>1</v>
      </c>
      <c r="T40" s="278">
        <v>1</v>
      </c>
      <c r="U40" s="278" t="s">
        <v>633</v>
      </c>
      <c r="V40" s="278"/>
      <c r="W40" s="278" t="s">
        <v>633</v>
      </c>
      <c r="X40" s="278" t="s">
        <v>633</v>
      </c>
    </row>
    <row r="41" spans="1:24" s="37" customFormat="1" ht="21.9" customHeight="1" x14ac:dyDescent="0.25">
      <c r="A41" s="441"/>
      <c r="B41" s="321" t="s">
        <v>111</v>
      </c>
      <c r="C41" s="501"/>
      <c r="D41" s="268"/>
      <c r="E41" s="268"/>
      <c r="F41" s="268"/>
      <c r="G41" s="268"/>
      <c r="H41" s="268"/>
      <c r="I41" s="268"/>
      <c r="J41" s="273"/>
      <c r="K41" s="276"/>
      <c r="L41" s="271"/>
      <c r="M41" s="271"/>
      <c r="N41" s="271"/>
      <c r="O41" s="271"/>
      <c r="P41" s="271"/>
      <c r="Q41" s="271"/>
      <c r="R41" s="271"/>
      <c r="S41" s="271"/>
      <c r="T41" s="271"/>
      <c r="U41" s="271"/>
      <c r="V41" s="271"/>
      <c r="W41" s="271"/>
      <c r="X41" s="271"/>
    </row>
    <row r="42" spans="1:24" ht="92.4" customHeight="1" x14ac:dyDescent="0.25">
      <c r="A42" s="442"/>
      <c r="B42" s="315" t="s">
        <v>139</v>
      </c>
      <c r="C42" s="500"/>
      <c r="D42" s="269">
        <v>1</v>
      </c>
      <c r="E42" s="269">
        <v>1</v>
      </c>
      <c r="F42" s="269">
        <v>1</v>
      </c>
      <c r="G42" s="269">
        <v>1</v>
      </c>
      <c r="H42" s="269">
        <v>1</v>
      </c>
      <c r="I42" s="269">
        <v>1</v>
      </c>
      <c r="J42" s="272">
        <v>1</v>
      </c>
      <c r="K42" s="275">
        <v>1</v>
      </c>
      <c r="L42" s="275">
        <v>1</v>
      </c>
      <c r="M42" s="275">
        <v>1</v>
      </c>
      <c r="N42" s="275">
        <v>1</v>
      </c>
      <c r="O42" s="275">
        <v>1</v>
      </c>
      <c r="P42" s="275">
        <v>1</v>
      </c>
      <c r="Q42" s="275">
        <v>1</v>
      </c>
      <c r="R42" s="275">
        <v>1</v>
      </c>
      <c r="S42" s="275">
        <v>1</v>
      </c>
      <c r="T42" s="275">
        <v>1</v>
      </c>
      <c r="U42" s="275">
        <v>1</v>
      </c>
      <c r="V42" s="275"/>
      <c r="W42" s="275">
        <v>1</v>
      </c>
      <c r="X42" s="275">
        <v>1</v>
      </c>
    </row>
    <row r="43" spans="1:24" ht="89.4" customHeight="1" x14ac:dyDescent="0.25">
      <c r="A43" s="443"/>
      <c r="B43" s="315" t="s">
        <v>140</v>
      </c>
      <c r="C43" s="497"/>
      <c r="D43" s="269">
        <v>1</v>
      </c>
      <c r="E43" s="269">
        <v>1</v>
      </c>
      <c r="F43" s="269">
        <v>1</v>
      </c>
      <c r="G43" s="269">
        <v>1</v>
      </c>
      <c r="H43" s="269">
        <v>1</v>
      </c>
      <c r="I43" s="269">
        <v>1</v>
      </c>
      <c r="J43" s="272">
        <v>1</v>
      </c>
      <c r="K43" s="275">
        <v>1</v>
      </c>
      <c r="L43" s="275">
        <v>1</v>
      </c>
      <c r="M43" s="275">
        <v>1</v>
      </c>
      <c r="N43" s="275">
        <v>1</v>
      </c>
      <c r="O43" s="275">
        <v>1</v>
      </c>
      <c r="P43" s="275">
        <v>1</v>
      </c>
      <c r="Q43" s="275">
        <v>1</v>
      </c>
      <c r="R43" s="275">
        <v>1</v>
      </c>
      <c r="S43" s="275">
        <v>1</v>
      </c>
      <c r="T43" s="275">
        <v>1</v>
      </c>
      <c r="U43" s="275">
        <v>0</v>
      </c>
      <c r="V43" s="275"/>
      <c r="W43" s="275">
        <v>1</v>
      </c>
      <c r="X43" s="275">
        <v>1</v>
      </c>
    </row>
    <row r="44" spans="1:24" s="37" customFormat="1" ht="21.9" customHeight="1" x14ac:dyDescent="0.25">
      <c r="A44" s="444"/>
      <c r="B44" s="321" t="s">
        <v>141</v>
      </c>
      <c r="C44" s="499"/>
      <c r="D44" s="268"/>
      <c r="E44" s="268"/>
      <c r="F44" s="268"/>
      <c r="G44" s="268"/>
      <c r="H44" s="268"/>
      <c r="I44" s="268"/>
      <c r="J44" s="273"/>
      <c r="K44" s="276"/>
      <c r="L44" s="271"/>
      <c r="M44" s="271"/>
      <c r="N44" s="271"/>
      <c r="O44" s="271"/>
      <c r="P44" s="271"/>
      <c r="Q44" s="271"/>
      <c r="R44" s="271"/>
      <c r="S44" s="271"/>
      <c r="T44" s="271"/>
      <c r="U44" s="271"/>
      <c r="V44" s="271"/>
      <c r="W44" s="271"/>
      <c r="X44" s="271"/>
    </row>
    <row r="45" spans="1:24" s="37" customFormat="1" ht="21.9" customHeight="1" x14ac:dyDescent="0.25">
      <c r="A45" s="445"/>
      <c r="B45" s="319" t="s">
        <v>142</v>
      </c>
      <c r="C45" s="498"/>
      <c r="D45" s="269">
        <v>1</v>
      </c>
      <c r="E45" s="269">
        <v>1</v>
      </c>
      <c r="F45" s="269">
        <v>1</v>
      </c>
      <c r="G45" s="269">
        <v>1</v>
      </c>
      <c r="H45" s="269">
        <v>1</v>
      </c>
      <c r="I45" s="269">
        <v>1</v>
      </c>
      <c r="J45" s="272">
        <v>1</v>
      </c>
      <c r="K45" s="275">
        <v>1</v>
      </c>
      <c r="L45" s="278">
        <v>1</v>
      </c>
      <c r="M45" s="278">
        <v>1</v>
      </c>
      <c r="N45" s="278">
        <v>1</v>
      </c>
      <c r="O45" s="278">
        <v>1</v>
      </c>
      <c r="P45" s="278">
        <v>1</v>
      </c>
      <c r="Q45" s="278">
        <v>1</v>
      </c>
      <c r="R45" s="278">
        <v>1</v>
      </c>
      <c r="S45" s="278">
        <v>1</v>
      </c>
      <c r="T45" s="278">
        <v>1</v>
      </c>
      <c r="U45" s="278">
        <v>1</v>
      </c>
      <c r="V45" s="278"/>
      <c r="W45" s="278">
        <v>1</v>
      </c>
      <c r="X45" s="278">
        <v>1</v>
      </c>
    </row>
    <row r="46" spans="1:24" s="37" customFormat="1" ht="21.9" customHeight="1" x14ac:dyDescent="0.25">
      <c r="A46" s="446"/>
      <c r="B46" s="329" t="s">
        <v>143</v>
      </c>
      <c r="C46" s="535"/>
      <c r="D46" s="269">
        <v>1</v>
      </c>
      <c r="E46" s="269">
        <v>1</v>
      </c>
      <c r="F46" s="298">
        <v>1</v>
      </c>
      <c r="G46" s="297">
        <v>1</v>
      </c>
      <c r="H46" s="269">
        <v>1</v>
      </c>
      <c r="I46" s="269">
        <v>1</v>
      </c>
      <c r="J46" s="272">
        <v>1</v>
      </c>
      <c r="K46" s="275">
        <v>1</v>
      </c>
      <c r="L46" s="278">
        <v>1</v>
      </c>
      <c r="M46" s="278">
        <v>1</v>
      </c>
      <c r="N46" s="278">
        <v>1</v>
      </c>
      <c r="O46" s="278">
        <v>1</v>
      </c>
      <c r="P46" s="278">
        <v>1</v>
      </c>
      <c r="Q46" s="278">
        <v>1</v>
      </c>
      <c r="R46" s="278">
        <v>1</v>
      </c>
      <c r="S46" s="278">
        <v>1</v>
      </c>
      <c r="T46" s="278">
        <v>1</v>
      </c>
      <c r="U46" s="278">
        <v>1</v>
      </c>
      <c r="V46" s="278"/>
      <c r="W46" s="278">
        <v>1</v>
      </c>
      <c r="X46" s="278">
        <v>1</v>
      </c>
    </row>
    <row r="47" spans="1:24" s="37" customFormat="1" ht="21.9" customHeight="1" x14ac:dyDescent="0.25">
      <c r="A47" s="447"/>
      <c r="B47" s="329" t="s">
        <v>144</v>
      </c>
      <c r="C47" s="536"/>
      <c r="D47" s="269">
        <v>1</v>
      </c>
      <c r="E47" s="269">
        <v>1</v>
      </c>
      <c r="F47" s="297">
        <v>1</v>
      </c>
      <c r="G47" s="297">
        <v>1</v>
      </c>
      <c r="H47" s="269">
        <v>1</v>
      </c>
      <c r="I47" s="269">
        <v>1</v>
      </c>
      <c r="J47" s="272">
        <v>1</v>
      </c>
      <c r="K47" s="275">
        <v>1</v>
      </c>
      <c r="L47" s="278">
        <v>1</v>
      </c>
      <c r="M47" s="278">
        <v>1</v>
      </c>
      <c r="N47" s="278">
        <v>1</v>
      </c>
      <c r="O47" s="278">
        <v>1</v>
      </c>
      <c r="P47" s="278">
        <v>1</v>
      </c>
      <c r="Q47" s="278">
        <v>1</v>
      </c>
      <c r="R47" s="278">
        <v>1</v>
      </c>
      <c r="S47" s="278">
        <v>1</v>
      </c>
      <c r="T47" s="278">
        <v>1</v>
      </c>
      <c r="U47" s="278">
        <v>1</v>
      </c>
      <c r="V47" s="278"/>
      <c r="W47" s="278">
        <v>1</v>
      </c>
      <c r="X47" s="278">
        <v>1</v>
      </c>
    </row>
    <row r="48" spans="1:24" s="37" customFormat="1" ht="21.9" customHeight="1" x14ac:dyDescent="0.25">
      <c r="A48" s="448"/>
      <c r="B48" s="329" t="s">
        <v>145</v>
      </c>
      <c r="C48" s="528"/>
      <c r="D48" s="269">
        <v>1</v>
      </c>
      <c r="E48" s="269">
        <v>1</v>
      </c>
      <c r="F48" s="269">
        <v>1</v>
      </c>
      <c r="G48" s="269">
        <v>1</v>
      </c>
      <c r="H48" s="269">
        <v>1</v>
      </c>
      <c r="I48" s="269">
        <v>1</v>
      </c>
      <c r="J48" s="272">
        <v>1</v>
      </c>
      <c r="K48" s="275">
        <v>1</v>
      </c>
      <c r="L48" s="278">
        <v>1</v>
      </c>
      <c r="M48" s="278">
        <v>1</v>
      </c>
      <c r="N48" s="278">
        <v>1</v>
      </c>
      <c r="O48" s="278">
        <v>1</v>
      </c>
      <c r="P48" s="278">
        <v>1</v>
      </c>
      <c r="Q48" s="278">
        <v>1</v>
      </c>
      <c r="R48" s="278">
        <v>1</v>
      </c>
      <c r="S48" s="278">
        <v>1</v>
      </c>
      <c r="T48" s="278">
        <v>1</v>
      </c>
      <c r="U48" s="278">
        <v>1</v>
      </c>
      <c r="V48" s="278"/>
      <c r="W48" s="278">
        <v>1</v>
      </c>
      <c r="X48" s="278">
        <v>1</v>
      </c>
    </row>
    <row r="49" spans="1:24" s="37" customFormat="1" ht="39.6" customHeight="1" x14ac:dyDescent="0.25">
      <c r="A49" s="449"/>
      <c r="B49" s="319" t="s">
        <v>146</v>
      </c>
      <c r="C49" s="529"/>
      <c r="D49" s="269">
        <v>1</v>
      </c>
      <c r="E49" s="269">
        <v>1</v>
      </c>
      <c r="F49" s="269">
        <v>1</v>
      </c>
      <c r="G49" s="269">
        <v>1</v>
      </c>
      <c r="H49" s="269">
        <v>1</v>
      </c>
      <c r="I49" s="269">
        <v>1</v>
      </c>
      <c r="J49" s="272">
        <v>1</v>
      </c>
      <c r="K49" s="275">
        <v>1</v>
      </c>
      <c r="L49" s="278">
        <v>1</v>
      </c>
      <c r="M49" s="278">
        <v>1</v>
      </c>
      <c r="N49" s="278">
        <v>1</v>
      </c>
      <c r="O49" s="278">
        <v>1</v>
      </c>
      <c r="P49" s="278">
        <v>1</v>
      </c>
      <c r="Q49" s="278">
        <v>1</v>
      </c>
      <c r="R49" s="278">
        <v>1</v>
      </c>
      <c r="S49" s="278">
        <v>1</v>
      </c>
      <c r="T49" s="278">
        <v>1</v>
      </c>
      <c r="U49" s="278">
        <v>1</v>
      </c>
      <c r="V49" s="278"/>
      <c r="W49" s="278">
        <v>1</v>
      </c>
      <c r="X49" s="278">
        <v>1</v>
      </c>
    </row>
    <row r="50" spans="1:24" s="37" customFormat="1" ht="21.9" customHeight="1" x14ac:dyDescent="0.25">
      <c r="A50" s="450"/>
      <c r="B50" s="319" t="s">
        <v>147</v>
      </c>
      <c r="C50" s="530"/>
      <c r="D50" s="269">
        <v>1</v>
      </c>
      <c r="E50" s="269">
        <v>1</v>
      </c>
      <c r="F50" s="269">
        <v>1</v>
      </c>
      <c r="G50" s="269">
        <v>1</v>
      </c>
      <c r="H50" s="269">
        <v>1</v>
      </c>
      <c r="I50" s="269">
        <v>1</v>
      </c>
      <c r="J50" s="272">
        <v>1</v>
      </c>
      <c r="K50" s="275">
        <v>1</v>
      </c>
      <c r="L50" s="278">
        <v>1</v>
      </c>
      <c r="M50" s="278">
        <v>1</v>
      </c>
      <c r="N50" s="278">
        <v>1</v>
      </c>
      <c r="O50" s="278">
        <v>1</v>
      </c>
      <c r="P50" s="278">
        <v>1</v>
      </c>
      <c r="Q50" s="278">
        <v>1</v>
      </c>
      <c r="R50" s="278">
        <v>1</v>
      </c>
      <c r="S50" s="278">
        <v>1</v>
      </c>
      <c r="T50" s="278">
        <v>1</v>
      </c>
      <c r="U50" s="278">
        <v>1</v>
      </c>
      <c r="V50" s="278"/>
      <c r="W50" s="278">
        <v>1</v>
      </c>
      <c r="X50" s="278">
        <v>1</v>
      </c>
    </row>
    <row r="51" spans="1:24" s="37" customFormat="1" ht="42" customHeight="1" x14ac:dyDescent="0.25">
      <c r="A51" s="451"/>
      <c r="B51" s="319" t="s">
        <v>148</v>
      </c>
      <c r="C51" s="534"/>
      <c r="D51" s="269">
        <v>1</v>
      </c>
      <c r="E51" s="269">
        <v>1</v>
      </c>
      <c r="F51" s="269">
        <v>1</v>
      </c>
      <c r="G51" s="269">
        <v>1</v>
      </c>
      <c r="H51" s="269">
        <v>1</v>
      </c>
      <c r="I51" s="269">
        <v>1</v>
      </c>
      <c r="J51" s="272">
        <v>1</v>
      </c>
      <c r="K51" s="275">
        <v>1</v>
      </c>
      <c r="L51" s="278">
        <v>1</v>
      </c>
      <c r="M51" s="278" t="s">
        <v>635</v>
      </c>
      <c r="N51" s="278">
        <v>1</v>
      </c>
      <c r="O51" s="278">
        <v>1</v>
      </c>
      <c r="P51" s="278">
        <v>1</v>
      </c>
      <c r="Q51" s="278">
        <v>1</v>
      </c>
      <c r="R51" s="278">
        <v>1</v>
      </c>
      <c r="S51" s="278">
        <v>1</v>
      </c>
      <c r="T51" s="278">
        <v>1</v>
      </c>
      <c r="U51" s="278">
        <v>1</v>
      </c>
      <c r="V51" s="278"/>
      <c r="W51" s="278">
        <v>1</v>
      </c>
      <c r="X51" s="278">
        <v>1</v>
      </c>
    </row>
    <row r="52" spans="1:24" s="37" customFormat="1" ht="26.4" customHeight="1" x14ac:dyDescent="0.25">
      <c r="A52" s="452"/>
      <c r="B52" s="321" t="s">
        <v>149</v>
      </c>
      <c r="C52" s="531"/>
      <c r="D52" s="268"/>
      <c r="E52" s="268"/>
      <c r="F52" s="268"/>
      <c r="G52" s="268"/>
      <c r="H52" s="268"/>
      <c r="I52" s="268"/>
      <c r="J52" s="273"/>
      <c r="K52" s="276"/>
      <c r="L52" s="271"/>
      <c r="M52" s="271"/>
      <c r="N52" s="271"/>
      <c r="O52" s="271"/>
      <c r="P52" s="271"/>
      <c r="Q52" s="271"/>
      <c r="R52" s="271"/>
      <c r="S52" s="271"/>
      <c r="T52" s="271"/>
      <c r="U52" s="271"/>
      <c r="V52" s="271"/>
      <c r="W52" s="271"/>
      <c r="X52" s="271"/>
    </row>
    <row r="53" spans="1:24" ht="22.2" customHeight="1" x14ac:dyDescent="0.25">
      <c r="A53" s="453"/>
      <c r="B53" s="315" t="s">
        <v>150</v>
      </c>
      <c r="C53" s="532"/>
      <c r="D53" s="269">
        <v>1</v>
      </c>
      <c r="E53" s="269">
        <v>1</v>
      </c>
      <c r="F53" s="269">
        <v>1</v>
      </c>
      <c r="G53" s="269">
        <v>1</v>
      </c>
      <c r="H53" s="269">
        <v>1</v>
      </c>
      <c r="I53" s="269">
        <v>1</v>
      </c>
      <c r="J53" s="272">
        <v>1</v>
      </c>
      <c r="K53" s="275">
        <v>1</v>
      </c>
      <c r="L53" s="275">
        <v>1</v>
      </c>
      <c r="M53" s="275">
        <v>1</v>
      </c>
      <c r="N53" s="275">
        <v>1</v>
      </c>
      <c r="O53" s="275">
        <v>1</v>
      </c>
      <c r="P53" s="275">
        <v>1</v>
      </c>
      <c r="Q53" s="275">
        <v>1</v>
      </c>
      <c r="R53" s="275">
        <v>1</v>
      </c>
      <c r="S53" s="275">
        <v>1</v>
      </c>
      <c r="T53" s="275">
        <v>1</v>
      </c>
      <c r="U53" s="275">
        <v>1</v>
      </c>
      <c r="V53" s="275"/>
      <c r="W53" s="275">
        <v>1</v>
      </c>
      <c r="X53" s="275">
        <v>1</v>
      </c>
    </row>
    <row r="54" spans="1:24" ht="121.8" customHeight="1" x14ac:dyDescent="0.25">
      <c r="A54" s="454"/>
      <c r="B54" s="315" t="s">
        <v>151</v>
      </c>
      <c r="C54" s="533"/>
      <c r="D54" s="269" t="s">
        <v>633</v>
      </c>
      <c r="E54" s="269" t="s">
        <v>633</v>
      </c>
      <c r="F54" s="269" t="s">
        <v>633</v>
      </c>
      <c r="G54" s="269" t="s">
        <v>633</v>
      </c>
      <c r="H54" s="269" t="s">
        <v>633</v>
      </c>
      <c r="I54" s="269" t="s">
        <v>633</v>
      </c>
      <c r="J54" s="269" t="s">
        <v>633</v>
      </c>
      <c r="K54" s="269" t="s">
        <v>633</v>
      </c>
      <c r="L54" s="269" t="s">
        <v>633</v>
      </c>
      <c r="M54" s="269" t="s">
        <v>633</v>
      </c>
      <c r="N54" s="269" t="s">
        <v>633</v>
      </c>
      <c r="O54" s="269" t="s">
        <v>633</v>
      </c>
      <c r="P54" s="269" t="s">
        <v>633</v>
      </c>
      <c r="Q54" s="269" t="s">
        <v>633</v>
      </c>
      <c r="R54" s="269" t="s">
        <v>633</v>
      </c>
      <c r="S54" s="269" t="s">
        <v>633</v>
      </c>
      <c r="T54" s="269" t="s">
        <v>633</v>
      </c>
      <c r="U54" s="269" t="s">
        <v>633</v>
      </c>
      <c r="V54" s="269"/>
      <c r="W54" s="269" t="s">
        <v>633</v>
      </c>
      <c r="X54" s="269" t="s">
        <v>633</v>
      </c>
    </row>
    <row r="55" spans="1:24" ht="79.8" customHeight="1" x14ac:dyDescent="0.25">
      <c r="A55" s="455"/>
      <c r="B55" s="327" t="s">
        <v>152</v>
      </c>
      <c r="C55" s="328"/>
      <c r="D55" s="269" t="s">
        <v>633</v>
      </c>
      <c r="E55" s="269" t="s">
        <v>633</v>
      </c>
      <c r="F55" s="269" t="s">
        <v>633</v>
      </c>
      <c r="G55" s="269" t="s">
        <v>633</v>
      </c>
      <c r="H55" s="269" t="s">
        <v>633</v>
      </c>
      <c r="I55" s="269" t="s">
        <v>633</v>
      </c>
      <c r="J55" s="269" t="s">
        <v>633</v>
      </c>
      <c r="K55" s="269" t="s">
        <v>633</v>
      </c>
      <c r="L55" s="269" t="s">
        <v>633</v>
      </c>
      <c r="M55" s="269" t="s">
        <v>633</v>
      </c>
      <c r="N55" s="269" t="s">
        <v>633</v>
      </c>
      <c r="O55" s="269" t="s">
        <v>633</v>
      </c>
      <c r="P55" s="269" t="s">
        <v>633</v>
      </c>
      <c r="Q55" s="269" t="s">
        <v>633</v>
      </c>
      <c r="R55" s="269" t="s">
        <v>633</v>
      </c>
      <c r="S55" s="269" t="s">
        <v>633</v>
      </c>
      <c r="T55" s="269" t="s">
        <v>633</v>
      </c>
      <c r="U55" s="269" t="s">
        <v>633</v>
      </c>
      <c r="V55" s="269"/>
      <c r="W55" s="269" t="s">
        <v>633</v>
      </c>
      <c r="X55" s="269" t="s">
        <v>633</v>
      </c>
    </row>
    <row r="56" spans="1:24" s="46" customFormat="1" ht="97.8" customHeight="1" x14ac:dyDescent="0.3">
      <c r="A56" s="456"/>
      <c r="B56" s="344" t="s">
        <v>153</v>
      </c>
      <c r="C56" s="538"/>
      <c r="D56" s="268"/>
      <c r="E56" s="268"/>
      <c r="F56" s="268"/>
      <c r="G56" s="268"/>
      <c r="H56" s="268"/>
      <c r="I56" s="268"/>
      <c r="J56" s="273"/>
      <c r="K56" s="276"/>
      <c r="L56" s="296"/>
      <c r="M56" s="296"/>
      <c r="N56" s="296"/>
      <c r="O56" s="296"/>
      <c r="P56" s="296"/>
      <c r="Q56" s="296"/>
      <c r="R56" s="296"/>
      <c r="S56" s="296"/>
      <c r="T56" s="296"/>
      <c r="U56" s="296"/>
      <c r="V56" s="296"/>
      <c r="W56" s="296"/>
      <c r="X56" s="296"/>
    </row>
    <row r="57" spans="1:24" s="46" customFormat="1" ht="38.4" customHeight="1" x14ac:dyDescent="0.3">
      <c r="A57" s="457"/>
      <c r="B57" s="332" t="s">
        <v>154</v>
      </c>
      <c r="C57" s="527"/>
      <c r="D57" s="269">
        <v>1</v>
      </c>
      <c r="E57" s="269">
        <v>1</v>
      </c>
      <c r="F57" s="269">
        <v>1</v>
      </c>
      <c r="G57" s="269">
        <v>1</v>
      </c>
      <c r="H57" s="269">
        <v>1</v>
      </c>
      <c r="I57" s="269">
        <v>1</v>
      </c>
      <c r="J57" s="272">
        <v>1</v>
      </c>
      <c r="K57" s="275">
        <v>1</v>
      </c>
      <c r="L57" s="275">
        <v>1</v>
      </c>
      <c r="M57" s="275">
        <v>1</v>
      </c>
      <c r="N57" s="275">
        <v>1</v>
      </c>
      <c r="O57" s="275">
        <v>1</v>
      </c>
      <c r="P57" s="275">
        <v>1</v>
      </c>
      <c r="Q57" s="275">
        <v>1</v>
      </c>
      <c r="R57" s="275">
        <v>1</v>
      </c>
      <c r="S57" s="275">
        <v>1</v>
      </c>
      <c r="T57" s="275">
        <v>1</v>
      </c>
      <c r="U57" s="275">
        <v>1</v>
      </c>
      <c r="V57" s="275"/>
      <c r="W57" s="275">
        <v>1</v>
      </c>
      <c r="X57" s="275">
        <v>1</v>
      </c>
    </row>
    <row r="58" spans="1:24" s="46" customFormat="1" ht="24" customHeight="1" x14ac:dyDescent="0.3">
      <c r="A58" s="458"/>
      <c r="B58" s="315" t="s">
        <v>155</v>
      </c>
      <c r="C58" s="541"/>
      <c r="D58" s="269" t="s">
        <v>633</v>
      </c>
      <c r="E58" s="269" t="s">
        <v>633</v>
      </c>
      <c r="F58" s="269" t="s">
        <v>633</v>
      </c>
      <c r="G58" s="269" t="s">
        <v>633</v>
      </c>
      <c r="H58" s="269" t="s">
        <v>633</v>
      </c>
      <c r="I58" s="269" t="s">
        <v>633</v>
      </c>
      <c r="J58" s="272" t="s">
        <v>633</v>
      </c>
      <c r="K58" s="275" t="s">
        <v>633</v>
      </c>
      <c r="L58" s="275" t="s">
        <v>633</v>
      </c>
      <c r="M58" s="275" t="s">
        <v>633</v>
      </c>
      <c r="N58" s="275" t="s">
        <v>633</v>
      </c>
      <c r="O58" s="275">
        <v>1</v>
      </c>
      <c r="P58" s="269">
        <v>1</v>
      </c>
      <c r="Q58" s="275">
        <v>1</v>
      </c>
      <c r="R58" s="269">
        <v>1</v>
      </c>
      <c r="S58" s="269">
        <v>1</v>
      </c>
      <c r="T58" s="269">
        <v>1</v>
      </c>
      <c r="U58" s="269">
        <v>1</v>
      </c>
      <c r="V58" s="269"/>
      <c r="W58" s="269">
        <v>1</v>
      </c>
      <c r="X58" s="269">
        <v>1</v>
      </c>
    </row>
    <row r="59" spans="1:24" ht="35.1" customHeight="1" x14ac:dyDescent="0.25">
      <c r="A59" s="459"/>
      <c r="B59" s="315" t="s">
        <v>156</v>
      </c>
      <c r="C59" s="539"/>
      <c r="D59" s="269">
        <v>1</v>
      </c>
      <c r="E59" s="269">
        <v>1</v>
      </c>
      <c r="F59" s="269">
        <v>1</v>
      </c>
      <c r="G59" s="269">
        <v>1</v>
      </c>
      <c r="H59" s="269">
        <v>1</v>
      </c>
      <c r="I59" s="269">
        <v>1</v>
      </c>
      <c r="J59" s="272">
        <v>1</v>
      </c>
      <c r="K59" s="275">
        <v>1</v>
      </c>
      <c r="L59" s="275">
        <v>1</v>
      </c>
      <c r="M59" s="275">
        <v>1</v>
      </c>
      <c r="N59" s="275">
        <v>1</v>
      </c>
      <c r="O59" s="275">
        <v>1</v>
      </c>
      <c r="P59" s="275">
        <v>1</v>
      </c>
      <c r="Q59" s="275">
        <v>1</v>
      </c>
      <c r="R59" s="275">
        <v>1</v>
      </c>
      <c r="S59" s="275">
        <v>1</v>
      </c>
      <c r="T59" s="275">
        <v>1</v>
      </c>
      <c r="U59" s="275">
        <v>1</v>
      </c>
      <c r="V59" s="275"/>
      <c r="W59" s="275">
        <v>1</v>
      </c>
      <c r="X59" s="275">
        <v>1</v>
      </c>
    </row>
    <row r="60" spans="1:24" ht="21.9" customHeight="1" x14ac:dyDescent="0.25">
      <c r="A60" s="460"/>
      <c r="B60" s="321" t="s">
        <v>157</v>
      </c>
      <c r="C60" s="540"/>
      <c r="D60" s="268"/>
      <c r="E60" s="268"/>
      <c r="F60" s="268"/>
      <c r="G60" s="268"/>
      <c r="H60" s="268"/>
      <c r="I60" s="268"/>
      <c r="J60" s="273"/>
      <c r="K60" s="276"/>
      <c r="L60" s="279"/>
      <c r="M60" s="279"/>
      <c r="N60" s="279"/>
      <c r="O60" s="279"/>
      <c r="P60" s="279"/>
      <c r="Q60" s="279"/>
      <c r="R60" s="279"/>
      <c r="S60" s="279"/>
      <c r="T60" s="279"/>
      <c r="U60" s="279"/>
      <c r="V60" s="279"/>
      <c r="W60" s="279"/>
      <c r="X60" s="279"/>
    </row>
    <row r="61" spans="1:24" ht="66" customHeight="1" x14ac:dyDescent="0.25">
      <c r="A61" s="461"/>
      <c r="B61" s="315" t="s">
        <v>158</v>
      </c>
      <c r="C61" s="526"/>
      <c r="D61" s="269">
        <v>1</v>
      </c>
      <c r="E61" s="269">
        <v>1</v>
      </c>
      <c r="F61" s="269">
        <v>1</v>
      </c>
      <c r="G61" s="269">
        <v>0</v>
      </c>
      <c r="H61" s="269">
        <v>1</v>
      </c>
      <c r="I61" s="269">
        <v>1</v>
      </c>
      <c r="J61" s="272">
        <v>1</v>
      </c>
      <c r="K61" s="275">
        <v>1</v>
      </c>
      <c r="L61" s="275">
        <v>1</v>
      </c>
      <c r="M61" s="275">
        <v>1</v>
      </c>
      <c r="N61" s="275">
        <v>1</v>
      </c>
      <c r="O61" s="275">
        <v>1</v>
      </c>
      <c r="P61" s="275">
        <v>1</v>
      </c>
      <c r="Q61" s="275">
        <v>1</v>
      </c>
      <c r="R61" s="275">
        <v>1</v>
      </c>
      <c r="S61" s="275">
        <v>1</v>
      </c>
      <c r="T61" s="275">
        <v>1</v>
      </c>
      <c r="U61" s="275">
        <v>1</v>
      </c>
      <c r="V61" s="275"/>
      <c r="W61" s="275">
        <v>1</v>
      </c>
      <c r="X61" s="275">
        <v>1</v>
      </c>
    </row>
    <row r="62" spans="1:24" s="37" customFormat="1" ht="43.8" customHeight="1" x14ac:dyDescent="0.25">
      <c r="A62" s="462"/>
      <c r="B62" s="319" t="s">
        <v>159</v>
      </c>
      <c r="C62" s="525"/>
      <c r="D62" s="269">
        <v>1</v>
      </c>
      <c r="E62" s="269">
        <v>1</v>
      </c>
      <c r="F62" s="269">
        <v>0</v>
      </c>
      <c r="G62" s="269">
        <v>0</v>
      </c>
      <c r="H62" s="269">
        <v>0</v>
      </c>
      <c r="I62" s="269">
        <v>0</v>
      </c>
      <c r="J62" s="272">
        <v>0</v>
      </c>
      <c r="K62" s="275">
        <v>1</v>
      </c>
      <c r="L62" s="278">
        <v>0</v>
      </c>
      <c r="M62" s="278">
        <v>0</v>
      </c>
      <c r="N62" s="278">
        <v>0</v>
      </c>
      <c r="O62" s="278">
        <v>0</v>
      </c>
      <c r="P62" s="278">
        <v>1</v>
      </c>
      <c r="Q62" s="278">
        <v>1</v>
      </c>
      <c r="R62" s="278">
        <v>1</v>
      </c>
      <c r="S62" s="278">
        <v>1</v>
      </c>
      <c r="T62" s="278">
        <v>1</v>
      </c>
      <c r="U62" s="278">
        <v>0</v>
      </c>
      <c r="V62" s="278"/>
      <c r="W62" s="278">
        <v>0</v>
      </c>
      <c r="X62" s="278">
        <v>0</v>
      </c>
    </row>
    <row r="63" spans="1:24" ht="21.9" customHeight="1" x14ac:dyDescent="0.25">
      <c r="A63" s="463"/>
      <c r="B63" s="313" t="s">
        <v>160</v>
      </c>
      <c r="C63" s="524"/>
      <c r="D63" s="268"/>
      <c r="E63" s="268"/>
      <c r="F63" s="268"/>
      <c r="G63" s="268"/>
      <c r="H63" s="268"/>
      <c r="I63" s="268"/>
      <c r="J63" s="273"/>
      <c r="K63" s="276"/>
      <c r="L63" s="279"/>
      <c r="M63" s="279"/>
      <c r="N63" s="279"/>
      <c r="O63" s="279"/>
      <c r="P63" s="279"/>
      <c r="Q63" s="279"/>
      <c r="R63" s="279"/>
      <c r="S63" s="279"/>
      <c r="T63" s="279"/>
      <c r="U63" s="279"/>
      <c r="V63" s="279"/>
      <c r="W63" s="279"/>
      <c r="X63" s="279"/>
    </row>
    <row r="64" spans="1:24" ht="79.2" customHeight="1" x14ac:dyDescent="0.25">
      <c r="A64" s="464"/>
      <c r="B64" s="315" t="s">
        <v>161</v>
      </c>
      <c r="C64" s="326"/>
      <c r="D64" s="269">
        <v>1</v>
      </c>
      <c r="E64" s="269">
        <v>1</v>
      </c>
      <c r="F64" s="269">
        <v>1</v>
      </c>
      <c r="G64" s="269">
        <v>1</v>
      </c>
      <c r="H64" s="269">
        <v>1</v>
      </c>
      <c r="I64" s="269">
        <v>1</v>
      </c>
      <c r="J64" s="272">
        <v>1</v>
      </c>
      <c r="K64" s="275">
        <v>1</v>
      </c>
      <c r="L64" s="275">
        <v>1</v>
      </c>
      <c r="M64" s="275">
        <v>1</v>
      </c>
      <c r="N64" s="275">
        <v>1</v>
      </c>
      <c r="O64" s="275">
        <v>1</v>
      </c>
      <c r="P64" s="275">
        <v>1</v>
      </c>
      <c r="Q64" s="275">
        <v>1</v>
      </c>
      <c r="R64" s="275">
        <v>1</v>
      </c>
      <c r="S64" s="275">
        <v>1</v>
      </c>
      <c r="T64" s="275">
        <v>1</v>
      </c>
      <c r="U64" s="275">
        <v>1</v>
      </c>
      <c r="V64" s="275"/>
      <c r="W64" s="275">
        <v>1</v>
      </c>
      <c r="X64" s="275">
        <v>1</v>
      </c>
    </row>
    <row r="65" spans="1:24" ht="21.9" customHeight="1" x14ac:dyDescent="0.25">
      <c r="A65" s="465"/>
      <c r="B65" s="324" t="s">
        <v>162</v>
      </c>
      <c r="C65" s="325"/>
      <c r="D65" s="268"/>
      <c r="E65" s="268"/>
      <c r="F65" s="268"/>
      <c r="G65" s="268"/>
      <c r="H65" s="268"/>
      <c r="I65" s="268"/>
      <c r="J65" s="273"/>
      <c r="K65" s="276"/>
      <c r="L65" s="279"/>
      <c r="M65" s="279"/>
      <c r="N65" s="279"/>
      <c r="O65" s="279"/>
      <c r="P65" s="279"/>
      <c r="Q65" s="279"/>
      <c r="R65" s="279"/>
      <c r="S65" s="279"/>
      <c r="T65" s="279"/>
      <c r="U65" s="279"/>
      <c r="V65" s="279"/>
      <c r="W65" s="279"/>
      <c r="X65" s="279"/>
    </row>
    <row r="66" spans="1:24" ht="259.8" customHeight="1" x14ac:dyDescent="0.25">
      <c r="A66" s="466"/>
      <c r="B66" s="315" t="s">
        <v>163</v>
      </c>
      <c r="C66" s="323"/>
      <c r="D66" s="269">
        <v>1</v>
      </c>
      <c r="E66" s="269">
        <v>1</v>
      </c>
      <c r="F66" s="269">
        <v>1</v>
      </c>
      <c r="G66" s="269">
        <v>1</v>
      </c>
      <c r="H66" s="269">
        <v>1</v>
      </c>
      <c r="I66" s="269">
        <v>1</v>
      </c>
      <c r="J66" s="272">
        <v>1</v>
      </c>
      <c r="K66" s="275">
        <v>1</v>
      </c>
      <c r="L66" s="275">
        <v>1</v>
      </c>
      <c r="M66" s="275">
        <v>1</v>
      </c>
      <c r="N66" s="275">
        <v>1</v>
      </c>
      <c r="O66" s="275">
        <v>1</v>
      </c>
      <c r="P66" s="275">
        <v>1</v>
      </c>
      <c r="Q66" s="275">
        <v>1</v>
      </c>
      <c r="R66" s="275">
        <v>1</v>
      </c>
      <c r="S66" s="275">
        <v>1</v>
      </c>
      <c r="T66" s="275">
        <v>1</v>
      </c>
      <c r="U66" s="275">
        <v>1</v>
      </c>
      <c r="V66" s="275"/>
      <c r="W66" s="275">
        <v>1</v>
      </c>
      <c r="X66" s="275">
        <v>1</v>
      </c>
    </row>
    <row r="67" spans="1:24" ht="21.9" customHeight="1" x14ac:dyDescent="0.25">
      <c r="A67" s="467"/>
      <c r="B67" s="321" t="s">
        <v>164</v>
      </c>
      <c r="C67" s="322"/>
      <c r="D67" s="268"/>
      <c r="E67" s="268"/>
      <c r="F67" s="268"/>
      <c r="G67" s="268"/>
      <c r="H67" s="268"/>
      <c r="I67" s="268"/>
      <c r="J67" s="273"/>
      <c r="K67" s="276"/>
      <c r="L67" s="279"/>
      <c r="M67" s="279"/>
      <c r="N67" s="279"/>
      <c r="O67" s="279"/>
      <c r="P67" s="279"/>
      <c r="Q67" s="279"/>
      <c r="R67" s="279"/>
      <c r="S67" s="279"/>
      <c r="T67" s="279"/>
      <c r="U67" s="279"/>
      <c r="V67" s="279"/>
      <c r="W67" s="279"/>
      <c r="X67" s="279"/>
    </row>
    <row r="68" spans="1:24" ht="78" customHeight="1" x14ac:dyDescent="0.25">
      <c r="A68" s="468"/>
      <c r="B68" s="319" t="s">
        <v>165</v>
      </c>
      <c r="C68" s="320"/>
      <c r="D68" s="269">
        <v>1</v>
      </c>
      <c r="E68" s="269">
        <v>1</v>
      </c>
      <c r="F68" s="269">
        <v>1</v>
      </c>
      <c r="G68" s="269">
        <v>1</v>
      </c>
      <c r="H68" s="269">
        <v>1</v>
      </c>
      <c r="I68" s="269">
        <v>1</v>
      </c>
      <c r="J68" s="272">
        <v>1</v>
      </c>
      <c r="K68" s="275">
        <v>1</v>
      </c>
      <c r="L68" s="275">
        <v>1</v>
      </c>
      <c r="M68" s="275">
        <v>1</v>
      </c>
      <c r="N68" s="275">
        <v>1</v>
      </c>
      <c r="O68" s="275">
        <v>1</v>
      </c>
      <c r="P68" s="275">
        <v>1</v>
      </c>
      <c r="Q68" s="275">
        <v>1</v>
      </c>
      <c r="R68" s="275">
        <v>1</v>
      </c>
      <c r="S68" s="275">
        <v>1</v>
      </c>
      <c r="T68" s="275">
        <v>1</v>
      </c>
      <c r="U68" s="275">
        <v>1</v>
      </c>
      <c r="V68" s="275"/>
      <c r="W68" s="275">
        <v>1</v>
      </c>
      <c r="X68" s="275">
        <v>1</v>
      </c>
    </row>
    <row r="69" spans="1:24" ht="35.1" customHeight="1" x14ac:dyDescent="0.25">
      <c r="A69" s="469"/>
      <c r="B69" s="317" t="s">
        <v>166</v>
      </c>
      <c r="C69" s="318"/>
      <c r="D69" s="269">
        <v>1</v>
      </c>
      <c r="E69" s="269">
        <v>1</v>
      </c>
      <c r="F69" s="269">
        <v>0</v>
      </c>
      <c r="G69" s="269">
        <v>1</v>
      </c>
      <c r="H69" s="269">
        <v>1</v>
      </c>
      <c r="I69" s="269">
        <v>1</v>
      </c>
      <c r="J69" s="272">
        <v>1</v>
      </c>
      <c r="K69" s="275">
        <v>1</v>
      </c>
      <c r="L69" s="275">
        <v>1</v>
      </c>
      <c r="M69" s="275">
        <v>1</v>
      </c>
      <c r="N69" s="275">
        <v>1</v>
      </c>
      <c r="O69" s="275">
        <v>1</v>
      </c>
      <c r="P69" s="275">
        <v>1</v>
      </c>
      <c r="Q69" s="275">
        <v>1</v>
      </c>
      <c r="R69" s="275">
        <v>1</v>
      </c>
      <c r="S69" s="275">
        <v>1</v>
      </c>
      <c r="T69" s="275">
        <v>0</v>
      </c>
      <c r="U69" s="275">
        <v>1</v>
      </c>
      <c r="V69" s="275"/>
      <c r="W69" s="275">
        <v>1</v>
      </c>
      <c r="X69" s="275">
        <v>1</v>
      </c>
    </row>
    <row r="70" spans="1:24" ht="35.4" customHeight="1" x14ac:dyDescent="0.25">
      <c r="A70" s="470"/>
      <c r="B70" s="329" t="s">
        <v>167</v>
      </c>
      <c r="C70" s="330"/>
      <c r="D70" s="269" t="s">
        <v>636</v>
      </c>
      <c r="E70" s="269" t="s">
        <v>636</v>
      </c>
      <c r="F70" s="269" t="s">
        <v>636</v>
      </c>
      <c r="G70" s="269" t="s">
        <v>636</v>
      </c>
      <c r="H70" s="269" t="s">
        <v>636</v>
      </c>
      <c r="I70" s="269" t="s">
        <v>636</v>
      </c>
      <c r="J70" s="272" t="s">
        <v>636</v>
      </c>
      <c r="K70" s="275" t="s">
        <v>636</v>
      </c>
      <c r="L70" s="275" t="s">
        <v>636</v>
      </c>
      <c r="M70" s="275" t="s">
        <v>636</v>
      </c>
      <c r="N70" s="275" t="s">
        <v>636</v>
      </c>
      <c r="O70" s="275" t="s">
        <v>636</v>
      </c>
      <c r="P70" s="275" t="s">
        <v>636</v>
      </c>
      <c r="Q70" s="275" t="s">
        <v>636</v>
      </c>
      <c r="R70" s="275" t="s">
        <v>636</v>
      </c>
      <c r="S70" s="275" t="s">
        <v>636</v>
      </c>
      <c r="T70" s="275" t="s">
        <v>636</v>
      </c>
      <c r="U70" s="275" t="s">
        <v>636</v>
      </c>
      <c r="V70" s="275"/>
      <c r="W70" s="275" t="s">
        <v>636</v>
      </c>
      <c r="X70" s="275" t="s">
        <v>636</v>
      </c>
    </row>
    <row r="71" spans="1:24" ht="32.4" customHeight="1" x14ac:dyDescent="0.25">
      <c r="A71" s="471"/>
      <c r="B71" s="315" t="s">
        <v>168</v>
      </c>
      <c r="C71" s="316"/>
      <c r="D71" s="269">
        <v>1</v>
      </c>
      <c r="E71" s="269">
        <v>1</v>
      </c>
      <c r="F71" s="269">
        <v>1</v>
      </c>
      <c r="G71" s="269">
        <v>0</v>
      </c>
      <c r="H71" s="269">
        <v>0</v>
      </c>
      <c r="I71" s="269">
        <v>0</v>
      </c>
      <c r="J71" s="272">
        <v>0</v>
      </c>
      <c r="K71" s="275">
        <v>0</v>
      </c>
      <c r="L71" s="275">
        <v>0</v>
      </c>
      <c r="M71" s="275">
        <v>0</v>
      </c>
      <c r="N71" s="275">
        <v>0</v>
      </c>
      <c r="O71" s="275">
        <v>1</v>
      </c>
      <c r="P71" s="275">
        <v>1</v>
      </c>
      <c r="Q71" s="275">
        <v>1</v>
      </c>
      <c r="R71" s="275">
        <v>1</v>
      </c>
      <c r="S71" s="275">
        <v>1</v>
      </c>
      <c r="T71" s="275">
        <v>0</v>
      </c>
      <c r="U71" s="275">
        <v>0</v>
      </c>
      <c r="V71" s="275"/>
      <c r="W71" s="275">
        <v>1</v>
      </c>
      <c r="X71" s="275">
        <v>1</v>
      </c>
    </row>
    <row r="72" spans="1:24" ht="38.4" customHeight="1" x14ac:dyDescent="0.25">
      <c r="A72" s="472"/>
      <c r="B72" s="313" t="s">
        <v>169</v>
      </c>
      <c r="C72" s="314"/>
      <c r="D72" s="284"/>
      <c r="E72" s="284"/>
      <c r="F72" s="284"/>
      <c r="G72" s="284"/>
      <c r="H72" s="284"/>
      <c r="I72" s="284"/>
      <c r="J72" s="287"/>
      <c r="K72" s="290"/>
      <c r="L72" s="279"/>
      <c r="M72" s="279"/>
      <c r="N72" s="279"/>
      <c r="O72" s="279"/>
      <c r="P72" s="279"/>
      <c r="Q72" s="279"/>
      <c r="R72" s="279"/>
      <c r="S72" s="279"/>
      <c r="T72" s="279"/>
      <c r="U72" s="279"/>
      <c r="V72" s="279"/>
      <c r="W72" s="279"/>
      <c r="X72" s="279"/>
    </row>
    <row r="73" spans="1:24" ht="48.6" customHeight="1" x14ac:dyDescent="0.25">
      <c r="A73" s="473"/>
      <c r="B73" s="315" t="s">
        <v>170</v>
      </c>
      <c r="C73" s="517"/>
      <c r="D73" s="294">
        <v>1</v>
      </c>
      <c r="E73" s="294">
        <v>1</v>
      </c>
      <c r="F73" s="269">
        <v>1</v>
      </c>
      <c r="G73" s="269">
        <v>1</v>
      </c>
      <c r="H73" s="269">
        <v>1</v>
      </c>
      <c r="I73" s="269">
        <v>1</v>
      </c>
      <c r="J73" s="272">
        <v>1</v>
      </c>
      <c r="K73" s="275">
        <v>1</v>
      </c>
      <c r="L73" s="275">
        <v>1</v>
      </c>
      <c r="M73" s="275">
        <v>1</v>
      </c>
      <c r="N73" s="275">
        <v>1</v>
      </c>
      <c r="O73" s="275">
        <v>1</v>
      </c>
      <c r="P73" s="275">
        <v>1</v>
      </c>
      <c r="Q73" s="275">
        <v>1</v>
      </c>
      <c r="R73" s="275">
        <v>1</v>
      </c>
      <c r="S73" s="275">
        <v>1</v>
      </c>
      <c r="T73" s="275">
        <v>1</v>
      </c>
      <c r="U73" s="275" t="s">
        <v>633</v>
      </c>
      <c r="V73" s="275"/>
      <c r="W73" s="275" t="s">
        <v>633</v>
      </c>
      <c r="X73" s="275" t="s">
        <v>633</v>
      </c>
    </row>
    <row r="74" spans="1:24" ht="37.799999999999997" customHeight="1" x14ac:dyDescent="0.25">
      <c r="A74" s="474"/>
      <c r="B74" s="315" t="s">
        <v>171</v>
      </c>
      <c r="C74" s="518"/>
      <c r="D74" s="275">
        <v>1</v>
      </c>
      <c r="E74" s="275">
        <v>1</v>
      </c>
      <c r="F74" s="292">
        <v>0</v>
      </c>
      <c r="G74" s="269">
        <v>0</v>
      </c>
      <c r="H74" s="269">
        <v>1</v>
      </c>
      <c r="I74" s="269">
        <v>0</v>
      </c>
      <c r="J74" s="272">
        <v>0</v>
      </c>
      <c r="K74" s="275">
        <v>0</v>
      </c>
      <c r="L74" s="275">
        <v>0</v>
      </c>
      <c r="M74" s="275">
        <v>0</v>
      </c>
      <c r="N74" s="275">
        <v>0</v>
      </c>
      <c r="O74" s="275">
        <v>0</v>
      </c>
      <c r="P74" s="275">
        <v>1</v>
      </c>
      <c r="Q74" s="275">
        <v>1</v>
      </c>
      <c r="R74" s="275">
        <v>1</v>
      </c>
      <c r="S74" s="275">
        <v>1</v>
      </c>
      <c r="T74" s="275">
        <v>0</v>
      </c>
      <c r="U74" s="275">
        <v>0</v>
      </c>
      <c r="V74" s="275"/>
      <c r="W74" s="275">
        <v>0</v>
      </c>
      <c r="X74" s="275">
        <v>0</v>
      </c>
    </row>
    <row r="75" spans="1:24" s="37" customFormat="1" ht="21.9" customHeight="1" x14ac:dyDescent="0.25">
      <c r="A75" s="475"/>
      <c r="B75" s="321" t="s">
        <v>172</v>
      </c>
      <c r="C75" s="519"/>
      <c r="D75" s="276"/>
      <c r="E75" s="276"/>
      <c r="F75" s="293"/>
      <c r="G75" s="268"/>
      <c r="H75" s="268"/>
      <c r="I75" s="268"/>
      <c r="J75" s="273"/>
      <c r="K75" s="276"/>
      <c r="L75" s="271"/>
      <c r="M75" s="271"/>
      <c r="N75" s="271"/>
      <c r="O75" s="271"/>
      <c r="P75" s="271"/>
      <c r="Q75" s="271"/>
      <c r="R75" s="271"/>
      <c r="S75" s="271"/>
      <c r="T75" s="271"/>
      <c r="U75" s="271"/>
      <c r="V75" s="271"/>
      <c r="W75" s="271"/>
      <c r="X75" s="271"/>
    </row>
    <row r="76" spans="1:24" ht="33.6" customHeight="1" x14ac:dyDescent="0.25">
      <c r="A76" s="476"/>
      <c r="B76" s="315" t="s">
        <v>173</v>
      </c>
      <c r="C76" s="518"/>
      <c r="D76" s="275" t="s">
        <v>610</v>
      </c>
      <c r="E76" s="275" t="s">
        <v>610</v>
      </c>
      <c r="F76" s="275" t="s">
        <v>610</v>
      </c>
      <c r="G76" s="275" t="s">
        <v>610</v>
      </c>
      <c r="H76" s="275" t="s">
        <v>610</v>
      </c>
      <c r="I76" s="275" t="s">
        <v>610</v>
      </c>
      <c r="J76" s="275" t="s">
        <v>610</v>
      </c>
      <c r="K76" s="275" t="s">
        <v>610</v>
      </c>
      <c r="L76" s="275" t="s">
        <v>610</v>
      </c>
      <c r="M76" s="275" t="s">
        <v>610</v>
      </c>
      <c r="N76" s="275" t="s">
        <v>610</v>
      </c>
      <c r="O76" s="275">
        <v>1</v>
      </c>
      <c r="P76" s="275">
        <v>1</v>
      </c>
      <c r="Q76" s="275">
        <v>1</v>
      </c>
      <c r="R76" s="275" t="s">
        <v>610</v>
      </c>
      <c r="S76" s="275">
        <v>1</v>
      </c>
      <c r="T76" s="275">
        <v>1</v>
      </c>
      <c r="U76" s="275">
        <v>1</v>
      </c>
      <c r="V76" s="275"/>
      <c r="W76" s="275">
        <v>1</v>
      </c>
      <c r="X76" s="275">
        <v>1</v>
      </c>
    </row>
    <row r="77" spans="1:24" s="37" customFormat="1" ht="26.4" customHeight="1" x14ac:dyDescent="0.25">
      <c r="A77" s="477"/>
      <c r="B77" s="319" t="s">
        <v>174</v>
      </c>
      <c r="C77" s="520"/>
      <c r="D77" s="275" t="s">
        <v>610</v>
      </c>
      <c r="E77" s="275" t="s">
        <v>610</v>
      </c>
      <c r="F77" s="275" t="s">
        <v>610</v>
      </c>
      <c r="G77" s="275" t="s">
        <v>610</v>
      </c>
      <c r="H77" s="275" t="s">
        <v>610</v>
      </c>
      <c r="I77" s="275" t="s">
        <v>610</v>
      </c>
      <c r="J77" s="275" t="s">
        <v>610</v>
      </c>
      <c r="K77" s="275" t="s">
        <v>610</v>
      </c>
      <c r="L77" s="278" t="s">
        <v>610</v>
      </c>
      <c r="M77" s="275" t="s">
        <v>610</v>
      </c>
      <c r="N77" s="275" t="s">
        <v>610</v>
      </c>
      <c r="O77" s="275">
        <v>1</v>
      </c>
      <c r="P77" s="275">
        <v>1</v>
      </c>
      <c r="Q77" s="275">
        <v>1</v>
      </c>
      <c r="R77" s="275" t="s">
        <v>610</v>
      </c>
      <c r="S77" s="278">
        <v>1</v>
      </c>
      <c r="T77" s="278">
        <v>1</v>
      </c>
      <c r="U77" s="278">
        <v>1</v>
      </c>
      <c r="V77" s="278"/>
      <c r="W77" s="278">
        <v>1</v>
      </c>
      <c r="X77" s="278">
        <v>1</v>
      </c>
    </row>
    <row r="78" spans="1:24" ht="148.80000000000001" customHeight="1" x14ac:dyDescent="0.25">
      <c r="A78" s="478"/>
      <c r="B78" s="315" t="s">
        <v>175</v>
      </c>
      <c r="C78" s="518"/>
      <c r="D78" s="275">
        <v>1</v>
      </c>
      <c r="E78" s="275">
        <v>1</v>
      </c>
      <c r="F78" s="275">
        <v>1</v>
      </c>
      <c r="G78" s="275">
        <v>1</v>
      </c>
      <c r="H78" s="275">
        <v>1</v>
      </c>
      <c r="I78" s="275">
        <v>1</v>
      </c>
      <c r="J78" s="275">
        <v>0</v>
      </c>
      <c r="K78" s="275">
        <v>1</v>
      </c>
      <c r="L78" s="275">
        <v>1</v>
      </c>
      <c r="M78" s="275">
        <v>1</v>
      </c>
      <c r="N78" s="275">
        <v>0</v>
      </c>
      <c r="O78" s="275">
        <v>1</v>
      </c>
      <c r="P78" s="275">
        <v>1</v>
      </c>
      <c r="Q78" s="275">
        <v>1</v>
      </c>
      <c r="R78" s="275">
        <v>0</v>
      </c>
      <c r="S78" s="275">
        <v>1</v>
      </c>
      <c r="T78" s="275">
        <v>1</v>
      </c>
      <c r="U78" s="275" t="s">
        <v>633</v>
      </c>
      <c r="V78" s="275"/>
      <c r="W78" s="275" t="s">
        <v>633</v>
      </c>
      <c r="X78" s="275" t="s">
        <v>633</v>
      </c>
    </row>
    <row r="79" spans="1:24" s="37" customFormat="1" ht="21.9" customHeight="1" x14ac:dyDescent="0.25">
      <c r="A79" s="479"/>
      <c r="B79" s="321" t="s">
        <v>176</v>
      </c>
      <c r="C79" s="352"/>
      <c r="D79" s="295"/>
      <c r="E79" s="295"/>
      <c r="F79" s="268"/>
      <c r="G79" s="268"/>
      <c r="H79" s="268"/>
      <c r="I79" s="268"/>
      <c r="J79" s="273"/>
      <c r="K79" s="276"/>
      <c r="L79" s="271"/>
      <c r="M79" s="271"/>
      <c r="N79" s="271"/>
      <c r="O79" s="271"/>
      <c r="P79" s="271"/>
      <c r="Q79" s="271"/>
      <c r="R79" s="271"/>
      <c r="S79" s="271"/>
      <c r="T79" s="271"/>
      <c r="U79" s="271"/>
      <c r="V79" s="271"/>
      <c r="W79" s="271"/>
      <c r="X79" s="271"/>
    </row>
    <row r="80" spans="1:24" ht="68.25" customHeight="1" x14ac:dyDescent="0.25">
      <c r="A80" s="480"/>
      <c r="B80" s="315" t="s">
        <v>177</v>
      </c>
      <c r="C80" s="353"/>
      <c r="D80" s="269">
        <v>1</v>
      </c>
      <c r="E80" s="269">
        <v>1</v>
      </c>
      <c r="F80" s="269">
        <v>1</v>
      </c>
      <c r="G80" s="269">
        <v>1</v>
      </c>
      <c r="H80" s="269">
        <v>1</v>
      </c>
      <c r="I80" s="269">
        <v>1</v>
      </c>
      <c r="J80" s="272">
        <v>1</v>
      </c>
      <c r="K80" s="275">
        <v>1</v>
      </c>
      <c r="L80" s="275">
        <v>1</v>
      </c>
      <c r="M80" s="275">
        <v>1</v>
      </c>
      <c r="N80" s="275">
        <v>1</v>
      </c>
      <c r="O80" s="275">
        <v>1</v>
      </c>
      <c r="P80" s="275">
        <v>1</v>
      </c>
      <c r="Q80" s="275">
        <v>1</v>
      </c>
      <c r="R80" s="275">
        <v>1</v>
      </c>
      <c r="S80" s="275">
        <v>1</v>
      </c>
      <c r="T80" s="275">
        <v>1</v>
      </c>
      <c r="U80" s="275">
        <v>1</v>
      </c>
      <c r="V80" s="275"/>
      <c r="W80" s="275">
        <v>1</v>
      </c>
      <c r="X80" s="275">
        <v>1</v>
      </c>
    </row>
    <row r="81" spans="1:24" ht="25.2" customHeight="1" x14ac:dyDescent="0.25">
      <c r="A81" s="481"/>
      <c r="B81" s="327" t="s">
        <v>178</v>
      </c>
      <c r="C81" s="354"/>
      <c r="D81" s="269">
        <v>1</v>
      </c>
      <c r="E81" s="269">
        <v>1</v>
      </c>
      <c r="F81" s="269">
        <v>1</v>
      </c>
      <c r="G81" s="269">
        <v>1</v>
      </c>
      <c r="H81" s="269">
        <v>1</v>
      </c>
      <c r="I81" s="269">
        <v>1</v>
      </c>
      <c r="J81" s="272">
        <v>1</v>
      </c>
      <c r="K81" s="275">
        <v>1</v>
      </c>
      <c r="L81" s="275">
        <v>1</v>
      </c>
      <c r="M81" s="275">
        <v>1</v>
      </c>
      <c r="N81" s="275">
        <v>1</v>
      </c>
      <c r="O81" s="275">
        <v>1</v>
      </c>
      <c r="P81" s="275">
        <v>1</v>
      </c>
      <c r="Q81" s="275">
        <v>0</v>
      </c>
      <c r="R81" s="275">
        <v>1</v>
      </c>
      <c r="S81" s="275">
        <v>1</v>
      </c>
      <c r="T81" s="275">
        <v>1</v>
      </c>
      <c r="U81" s="275">
        <v>1</v>
      </c>
      <c r="V81" s="275"/>
      <c r="W81" s="275">
        <v>1</v>
      </c>
      <c r="X81" s="275">
        <v>1</v>
      </c>
    </row>
    <row r="82" spans="1:24" ht="28.2" customHeight="1" x14ac:dyDescent="0.25">
      <c r="A82" s="482"/>
      <c r="B82" s="315" t="s">
        <v>179</v>
      </c>
      <c r="C82" s="355"/>
      <c r="D82" s="269">
        <v>1</v>
      </c>
      <c r="E82" s="269">
        <v>1</v>
      </c>
      <c r="F82" s="269">
        <v>1</v>
      </c>
      <c r="G82" s="269">
        <v>1</v>
      </c>
      <c r="H82" s="269">
        <v>1</v>
      </c>
      <c r="I82" s="269">
        <v>1</v>
      </c>
      <c r="J82" s="272">
        <v>1</v>
      </c>
      <c r="K82" s="275">
        <v>1</v>
      </c>
      <c r="L82" s="275">
        <v>1</v>
      </c>
      <c r="M82" s="275">
        <v>1</v>
      </c>
      <c r="N82" s="275">
        <v>1</v>
      </c>
      <c r="O82" s="275">
        <v>1</v>
      </c>
      <c r="P82" s="275">
        <v>1</v>
      </c>
      <c r="Q82" s="275">
        <v>0</v>
      </c>
      <c r="R82" s="275">
        <v>1</v>
      </c>
      <c r="S82" s="275">
        <v>1</v>
      </c>
      <c r="T82" s="275">
        <v>1</v>
      </c>
      <c r="U82" s="275">
        <v>1</v>
      </c>
      <c r="V82" s="275"/>
      <c r="W82" s="275">
        <v>1</v>
      </c>
      <c r="X82" s="275">
        <v>1</v>
      </c>
    </row>
    <row r="83" spans="1:24" ht="51" customHeight="1" x14ac:dyDescent="0.25">
      <c r="A83" s="483"/>
      <c r="B83" s="315" t="s">
        <v>180</v>
      </c>
      <c r="C83" s="356"/>
      <c r="D83" s="269">
        <v>1</v>
      </c>
      <c r="E83" s="269">
        <v>1</v>
      </c>
      <c r="F83" s="269">
        <v>1</v>
      </c>
      <c r="G83" s="269">
        <v>1</v>
      </c>
      <c r="H83" s="269">
        <v>1</v>
      </c>
      <c r="I83" s="269">
        <v>1</v>
      </c>
      <c r="J83" s="272">
        <v>1</v>
      </c>
      <c r="K83" s="275">
        <v>1</v>
      </c>
      <c r="L83" s="275">
        <v>1</v>
      </c>
      <c r="M83" s="275">
        <v>1</v>
      </c>
      <c r="N83" s="275">
        <v>1</v>
      </c>
      <c r="O83" s="275">
        <v>1</v>
      </c>
      <c r="P83" s="275">
        <v>1</v>
      </c>
      <c r="Q83" s="275">
        <v>1</v>
      </c>
      <c r="R83" s="275">
        <v>1</v>
      </c>
      <c r="S83" s="275">
        <v>1</v>
      </c>
      <c r="T83" s="275">
        <v>1</v>
      </c>
      <c r="U83" s="275">
        <v>1</v>
      </c>
      <c r="V83" s="275"/>
      <c r="W83" s="275">
        <v>1</v>
      </c>
      <c r="X83" s="275">
        <v>1</v>
      </c>
    </row>
    <row r="84" spans="1:24" ht="19.2" customHeight="1" x14ac:dyDescent="0.25">
      <c r="A84" s="484"/>
      <c r="B84" s="313" t="s">
        <v>181</v>
      </c>
      <c r="C84" s="357"/>
      <c r="D84" s="268"/>
      <c r="E84" s="268"/>
      <c r="F84" s="268"/>
      <c r="G84" s="268"/>
      <c r="H84" s="268"/>
      <c r="I84" s="268"/>
      <c r="J84" s="273"/>
      <c r="K84" s="276"/>
      <c r="L84" s="279"/>
      <c r="M84" s="279"/>
      <c r="N84" s="279"/>
      <c r="O84" s="279"/>
      <c r="P84" s="279"/>
      <c r="Q84" s="279"/>
      <c r="R84" s="279"/>
      <c r="S84" s="279"/>
      <c r="T84" s="279"/>
      <c r="U84" s="279"/>
      <c r="V84" s="279"/>
      <c r="W84" s="279"/>
      <c r="X84" s="279"/>
    </row>
    <row r="85" spans="1:24" ht="68.400000000000006" customHeight="1" x14ac:dyDescent="0.25">
      <c r="A85" s="485"/>
      <c r="B85" s="315" t="s">
        <v>182</v>
      </c>
      <c r="C85" s="358"/>
      <c r="D85" s="269">
        <v>1</v>
      </c>
      <c r="E85" s="269">
        <v>1</v>
      </c>
      <c r="F85" s="269">
        <v>1</v>
      </c>
      <c r="G85" s="269">
        <v>1</v>
      </c>
      <c r="H85" s="269">
        <v>1</v>
      </c>
      <c r="I85" s="269">
        <v>1</v>
      </c>
      <c r="J85" s="272">
        <v>1</v>
      </c>
      <c r="K85" s="275">
        <v>1</v>
      </c>
      <c r="L85" s="275">
        <v>1</v>
      </c>
      <c r="M85" s="275">
        <v>1</v>
      </c>
      <c r="N85" s="275">
        <v>1</v>
      </c>
      <c r="O85" s="275">
        <v>1</v>
      </c>
      <c r="P85" s="275">
        <v>1</v>
      </c>
      <c r="Q85" s="275">
        <v>1</v>
      </c>
      <c r="R85" s="275">
        <v>1</v>
      </c>
      <c r="S85" s="275">
        <v>1</v>
      </c>
      <c r="T85" s="275">
        <v>1</v>
      </c>
      <c r="U85" s="275">
        <v>1</v>
      </c>
      <c r="V85" s="275"/>
      <c r="W85" s="275">
        <v>1</v>
      </c>
      <c r="X85" s="275">
        <v>1</v>
      </c>
    </row>
    <row r="86" spans="1:24" ht="54.6" customHeight="1" x14ac:dyDescent="0.25">
      <c r="A86" s="486"/>
      <c r="B86" s="315" t="s">
        <v>183</v>
      </c>
      <c r="C86" s="361"/>
      <c r="D86" s="269">
        <v>1</v>
      </c>
      <c r="E86" s="269">
        <v>1</v>
      </c>
      <c r="F86" s="269">
        <v>1</v>
      </c>
      <c r="G86" s="269">
        <v>1</v>
      </c>
      <c r="H86" s="269">
        <v>1</v>
      </c>
      <c r="I86" s="269">
        <v>1</v>
      </c>
      <c r="J86" s="272">
        <v>1</v>
      </c>
      <c r="K86" s="275">
        <v>1</v>
      </c>
      <c r="L86" s="275">
        <v>1</v>
      </c>
      <c r="M86" s="275">
        <v>1</v>
      </c>
      <c r="N86" s="275">
        <v>1</v>
      </c>
      <c r="O86" s="275">
        <v>1</v>
      </c>
      <c r="P86" s="275">
        <v>1</v>
      </c>
      <c r="Q86" s="275">
        <v>1</v>
      </c>
      <c r="R86" s="275">
        <v>1</v>
      </c>
      <c r="S86" s="275">
        <v>1</v>
      </c>
      <c r="T86" s="275">
        <v>1</v>
      </c>
      <c r="U86" s="275">
        <v>0</v>
      </c>
      <c r="V86" s="275"/>
      <c r="W86" s="275">
        <v>1</v>
      </c>
      <c r="X86" s="275">
        <v>0</v>
      </c>
    </row>
    <row r="87" spans="1:24" s="37" customFormat="1" ht="21.9" customHeight="1" x14ac:dyDescent="0.25">
      <c r="A87" s="487"/>
      <c r="B87" s="321" t="s">
        <v>184</v>
      </c>
      <c r="C87" s="363"/>
      <c r="D87" s="268"/>
      <c r="E87" s="268"/>
      <c r="F87" s="268"/>
      <c r="G87" s="268"/>
      <c r="H87" s="268"/>
      <c r="I87" s="268"/>
      <c r="J87" s="273"/>
      <c r="K87" s="276"/>
      <c r="L87" s="271"/>
      <c r="M87" s="271"/>
      <c r="N87" s="271"/>
      <c r="O87" s="271"/>
      <c r="P87" s="271"/>
      <c r="Q87" s="271"/>
      <c r="R87" s="271"/>
      <c r="S87" s="271"/>
      <c r="T87" s="271"/>
      <c r="U87" s="271"/>
      <c r="V87" s="271"/>
      <c r="W87" s="271"/>
      <c r="X87" s="271"/>
    </row>
    <row r="88" spans="1:24" s="37" customFormat="1" ht="35.1" customHeight="1" x14ac:dyDescent="0.25">
      <c r="A88" s="488"/>
      <c r="B88" s="319" t="s">
        <v>185</v>
      </c>
      <c r="C88" s="336"/>
      <c r="D88" s="269" t="s">
        <v>633</v>
      </c>
      <c r="E88" s="269" t="s">
        <v>633</v>
      </c>
      <c r="F88" s="269" t="s">
        <v>633</v>
      </c>
      <c r="G88" s="269" t="s">
        <v>633</v>
      </c>
      <c r="H88" s="269" t="s">
        <v>633</v>
      </c>
      <c r="I88" s="269" t="s">
        <v>633</v>
      </c>
      <c r="J88" s="269" t="s">
        <v>633</v>
      </c>
      <c r="K88" s="269" t="s">
        <v>633</v>
      </c>
      <c r="L88" s="269" t="s">
        <v>633</v>
      </c>
      <c r="M88" s="269" t="s">
        <v>633</v>
      </c>
      <c r="N88" s="269" t="s">
        <v>633</v>
      </c>
      <c r="O88" s="269" t="s">
        <v>637</v>
      </c>
      <c r="P88" s="269" t="s">
        <v>637</v>
      </c>
      <c r="Q88" s="269" t="s">
        <v>637</v>
      </c>
      <c r="R88" s="278" t="s">
        <v>637</v>
      </c>
      <c r="S88" s="278" t="s">
        <v>637</v>
      </c>
      <c r="T88" s="278" t="s">
        <v>637</v>
      </c>
      <c r="U88" s="278" t="s">
        <v>633</v>
      </c>
      <c r="V88" s="278"/>
      <c r="W88" s="278" t="s">
        <v>633</v>
      </c>
      <c r="X88" s="278" t="s">
        <v>633</v>
      </c>
    </row>
    <row r="89" spans="1:24" ht="64.8" customHeight="1" x14ac:dyDescent="0.25">
      <c r="A89" s="489"/>
      <c r="B89" s="332" t="s">
        <v>186</v>
      </c>
      <c r="C89" s="333"/>
      <c r="D89" s="269" t="s">
        <v>603</v>
      </c>
      <c r="E89" s="269" t="s">
        <v>603</v>
      </c>
      <c r="F89" s="269" t="s">
        <v>603</v>
      </c>
      <c r="G89" s="269" t="s">
        <v>603</v>
      </c>
      <c r="H89" s="269" t="s">
        <v>603</v>
      </c>
      <c r="I89" s="269" t="s">
        <v>603</v>
      </c>
      <c r="J89" s="269" t="s">
        <v>603</v>
      </c>
      <c r="K89" s="269" t="s">
        <v>603</v>
      </c>
      <c r="L89" s="269" t="s">
        <v>603</v>
      </c>
      <c r="M89" s="269" t="s">
        <v>603</v>
      </c>
      <c r="N89" s="269" t="s">
        <v>603</v>
      </c>
      <c r="O89" s="269" t="s">
        <v>603</v>
      </c>
      <c r="P89" s="269" t="s">
        <v>603</v>
      </c>
      <c r="Q89" s="269" t="s">
        <v>603</v>
      </c>
      <c r="R89" s="269" t="s">
        <v>603</v>
      </c>
      <c r="S89" s="269" t="s">
        <v>603</v>
      </c>
      <c r="T89" s="269" t="s">
        <v>603</v>
      </c>
      <c r="U89" s="269" t="s">
        <v>633</v>
      </c>
      <c r="V89" s="269"/>
      <c r="W89" s="269" t="s">
        <v>633</v>
      </c>
      <c r="X89" s="269" t="s">
        <v>633</v>
      </c>
    </row>
    <row r="90" spans="1:24" ht="21.9" customHeight="1" x14ac:dyDescent="0.25">
      <c r="A90" s="490"/>
      <c r="B90" s="344" t="s">
        <v>187</v>
      </c>
      <c r="C90" s="362"/>
      <c r="D90" s="268"/>
      <c r="E90" s="268"/>
      <c r="F90" s="268"/>
      <c r="G90" s="268"/>
      <c r="H90" s="268"/>
      <c r="I90" s="268"/>
      <c r="J90" s="273"/>
      <c r="K90" s="280"/>
      <c r="L90" s="279"/>
      <c r="M90" s="279"/>
      <c r="N90" s="279"/>
      <c r="O90" s="279"/>
      <c r="P90" s="279"/>
      <c r="Q90" s="279"/>
      <c r="R90" s="279"/>
      <c r="S90" s="279"/>
      <c r="T90" s="279"/>
      <c r="U90" s="279"/>
      <c r="V90" s="279"/>
      <c r="W90" s="279"/>
      <c r="X90" s="279"/>
    </row>
    <row r="91" spans="1:24" ht="34.200000000000003" customHeight="1" x14ac:dyDescent="0.25">
      <c r="A91" s="491"/>
      <c r="B91" s="332" t="s">
        <v>188</v>
      </c>
      <c r="C91" s="516"/>
      <c r="D91" s="269">
        <v>0</v>
      </c>
      <c r="E91" s="269">
        <v>0</v>
      </c>
      <c r="F91" s="269">
        <v>0</v>
      </c>
      <c r="G91" s="269">
        <v>0</v>
      </c>
      <c r="H91" s="269">
        <v>0</v>
      </c>
      <c r="I91" s="269">
        <v>0</v>
      </c>
      <c r="J91" s="272">
        <v>0</v>
      </c>
      <c r="K91" s="275">
        <v>0</v>
      </c>
      <c r="L91" s="275">
        <v>0</v>
      </c>
      <c r="M91" s="275">
        <v>0</v>
      </c>
      <c r="N91" s="275">
        <v>0</v>
      </c>
      <c r="O91" s="275">
        <v>0</v>
      </c>
      <c r="P91" s="275">
        <v>0</v>
      </c>
      <c r="Q91" s="275">
        <v>0</v>
      </c>
      <c r="R91" s="275">
        <v>0</v>
      </c>
      <c r="S91" s="275">
        <v>0</v>
      </c>
      <c r="T91" s="275">
        <v>0</v>
      </c>
      <c r="U91" s="275">
        <v>0</v>
      </c>
      <c r="V91" s="275"/>
      <c r="W91" s="275">
        <v>0</v>
      </c>
      <c r="X91" s="275">
        <v>0</v>
      </c>
    </row>
    <row r="92" spans="1:24" ht="21.9" customHeight="1" x14ac:dyDescent="0.25">
      <c r="A92" s="492"/>
      <c r="B92" s="344" t="s">
        <v>189</v>
      </c>
      <c r="C92" s="349"/>
      <c r="D92" s="268"/>
      <c r="E92" s="268"/>
      <c r="F92" s="268"/>
      <c r="G92" s="268"/>
      <c r="H92" s="268"/>
      <c r="I92" s="268"/>
      <c r="J92" s="273"/>
      <c r="K92" s="280"/>
      <c r="L92" s="279"/>
      <c r="M92" s="279"/>
      <c r="N92" s="279"/>
      <c r="O92" s="279"/>
      <c r="P92" s="279"/>
      <c r="Q92" s="279"/>
      <c r="R92" s="279"/>
      <c r="S92" s="279"/>
      <c r="T92" s="279"/>
      <c r="U92" s="279"/>
      <c r="V92" s="279"/>
      <c r="W92" s="279"/>
      <c r="X92" s="279"/>
    </row>
    <row r="93" spans="1:24" ht="20.399999999999999" customHeight="1" x14ac:dyDescent="0.25">
      <c r="A93" s="493"/>
      <c r="B93" s="332" t="s">
        <v>190</v>
      </c>
      <c r="C93" s="360"/>
      <c r="D93" s="269">
        <v>1</v>
      </c>
      <c r="E93" s="269">
        <v>1</v>
      </c>
      <c r="F93" s="269">
        <v>1</v>
      </c>
      <c r="G93" s="269">
        <v>1</v>
      </c>
      <c r="H93" s="269">
        <v>1</v>
      </c>
      <c r="I93" s="269">
        <v>1</v>
      </c>
      <c r="J93" s="272">
        <v>1</v>
      </c>
      <c r="K93" s="275">
        <v>1</v>
      </c>
      <c r="L93" s="275">
        <v>1</v>
      </c>
      <c r="M93" s="275">
        <v>1</v>
      </c>
      <c r="N93" s="275">
        <v>1</v>
      </c>
      <c r="O93" s="275">
        <v>1</v>
      </c>
      <c r="P93" s="275">
        <v>1</v>
      </c>
      <c r="Q93" s="275">
        <v>1</v>
      </c>
      <c r="R93" s="275">
        <v>1</v>
      </c>
      <c r="S93" s="275">
        <v>1</v>
      </c>
      <c r="T93" s="275">
        <v>1</v>
      </c>
      <c r="U93" s="275">
        <v>0</v>
      </c>
      <c r="V93" s="275"/>
      <c r="W93" s="275">
        <v>0</v>
      </c>
      <c r="X93" s="275">
        <v>0</v>
      </c>
    </row>
    <row r="94" spans="1:24" ht="115.2" customHeight="1" x14ac:dyDescent="0.25">
      <c r="A94" s="494"/>
      <c r="B94" s="332" t="s">
        <v>191</v>
      </c>
      <c r="C94" s="359"/>
      <c r="D94" s="269" t="s">
        <v>633</v>
      </c>
      <c r="E94" s="269" t="s">
        <v>633</v>
      </c>
      <c r="F94" s="269" t="s">
        <v>633</v>
      </c>
      <c r="G94" s="269" t="s">
        <v>633</v>
      </c>
      <c r="H94" s="269" t="s">
        <v>633</v>
      </c>
      <c r="I94" s="269" t="s">
        <v>633</v>
      </c>
      <c r="J94" s="272" t="s">
        <v>633</v>
      </c>
      <c r="K94" s="275" t="s">
        <v>633</v>
      </c>
      <c r="L94" s="275" t="s">
        <v>633</v>
      </c>
      <c r="M94" s="275" t="s">
        <v>633</v>
      </c>
      <c r="N94" s="275" t="s">
        <v>633</v>
      </c>
      <c r="O94" s="275">
        <v>1</v>
      </c>
      <c r="P94" s="275">
        <v>1</v>
      </c>
      <c r="Q94" s="275">
        <v>1</v>
      </c>
      <c r="R94" s="278">
        <v>1</v>
      </c>
      <c r="S94" s="278">
        <v>1</v>
      </c>
      <c r="T94" s="278">
        <v>1</v>
      </c>
      <c r="U94" s="278" t="s">
        <v>633</v>
      </c>
      <c r="V94" s="278"/>
      <c r="W94" s="278" t="s">
        <v>633</v>
      </c>
      <c r="X94" s="278" t="s">
        <v>633</v>
      </c>
    </row>
    <row r="95" spans="1:24" ht="20.399999999999999" customHeight="1" x14ac:dyDescent="0.25">
      <c r="A95" s="495"/>
      <c r="B95" s="344" t="s">
        <v>192</v>
      </c>
      <c r="C95" s="345"/>
      <c r="D95" s="285"/>
      <c r="E95" s="285"/>
      <c r="F95" s="285"/>
      <c r="G95" s="285"/>
      <c r="H95" s="285"/>
      <c r="I95" s="285"/>
      <c r="J95" s="288"/>
      <c r="K95" s="291"/>
      <c r="L95" s="279"/>
      <c r="M95" s="279"/>
      <c r="N95" s="279"/>
      <c r="O95" s="279"/>
      <c r="P95" s="279"/>
      <c r="Q95" s="279"/>
      <c r="R95" s="279"/>
      <c r="S95" s="279"/>
      <c r="T95" s="279"/>
      <c r="U95" s="279"/>
      <c r="V95" s="279"/>
      <c r="W95" s="279"/>
      <c r="X95" s="279"/>
    </row>
    <row r="96" spans="1:24" ht="32.4" customHeight="1" x14ac:dyDescent="0.25">
      <c r="A96" s="496"/>
      <c r="B96" s="332" t="s">
        <v>193</v>
      </c>
      <c r="C96" s="346"/>
      <c r="D96" s="269">
        <v>1</v>
      </c>
      <c r="E96" s="269">
        <v>1</v>
      </c>
      <c r="F96" s="269">
        <v>1</v>
      </c>
      <c r="G96" s="269">
        <v>1</v>
      </c>
      <c r="H96" s="269">
        <v>1</v>
      </c>
      <c r="I96" s="269">
        <v>1</v>
      </c>
      <c r="J96" s="272">
        <v>1</v>
      </c>
      <c r="K96" s="275">
        <v>1</v>
      </c>
      <c r="L96" s="275">
        <v>1</v>
      </c>
      <c r="M96" s="275">
        <v>1</v>
      </c>
      <c r="N96" s="275">
        <v>1</v>
      </c>
      <c r="O96" s="275">
        <v>1</v>
      </c>
      <c r="P96" s="275">
        <v>1</v>
      </c>
      <c r="Q96" s="275">
        <v>1</v>
      </c>
      <c r="R96" s="275">
        <v>1</v>
      </c>
      <c r="S96" s="275">
        <v>1</v>
      </c>
      <c r="T96" s="275">
        <v>1</v>
      </c>
      <c r="U96" s="275">
        <v>0</v>
      </c>
      <c r="V96" s="275"/>
      <c r="W96" s="275">
        <v>1</v>
      </c>
      <c r="X96" s="275">
        <v>1</v>
      </c>
    </row>
    <row r="97" spans="1:24" s="41" customFormat="1" ht="33" hidden="1" customHeight="1" x14ac:dyDescent="0.25">
      <c r="A97" s="49"/>
      <c r="B97" s="50" t="s">
        <v>125</v>
      </c>
      <c r="C97" s="51"/>
      <c r="D97" s="166">
        <f>SUM(D32:D96)</f>
        <v>38</v>
      </c>
      <c r="E97" s="166">
        <f t="shared" ref="E97:U97" si="4">SUM(E32:E96)</f>
        <v>38</v>
      </c>
      <c r="F97" s="166">
        <f t="shared" si="4"/>
        <v>35</v>
      </c>
      <c r="G97" s="166">
        <f t="shared" si="4"/>
        <v>34</v>
      </c>
      <c r="H97" s="166">
        <f t="shared" si="4"/>
        <v>36</v>
      </c>
      <c r="I97" s="166">
        <f t="shared" si="4"/>
        <v>35</v>
      </c>
      <c r="J97" s="166">
        <f t="shared" si="4"/>
        <v>34</v>
      </c>
      <c r="K97" s="166">
        <f t="shared" si="4"/>
        <v>36</v>
      </c>
      <c r="L97" s="166">
        <f t="shared" si="4"/>
        <v>35</v>
      </c>
      <c r="M97" s="166">
        <f t="shared" si="4"/>
        <v>34</v>
      </c>
      <c r="N97" s="166">
        <f t="shared" si="4"/>
        <v>34</v>
      </c>
      <c r="O97" s="166">
        <f t="shared" si="4"/>
        <v>41</v>
      </c>
      <c r="P97" s="166">
        <f t="shared" si="4"/>
        <v>43</v>
      </c>
      <c r="Q97" s="166">
        <f t="shared" si="4"/>
        <v>41</v>
      </c>
      <c r="R97" s="166">
        <f t="shared" si="4"/>
        <v>40</v>
      </c>
      <c r="S97" s="166">
        <f t="shared" si="4"/>
        <v>43</v>
      </c>
      <c r="T97" s="166">
        <f t="shared" si="4"/>
        <v>40</v>
      </c>
      <c r="U97" s="166">
        <f t="shared" si="4"/>
        <v>31</v>
      </c>
      <c r="V97" s="166">
        <f t="shared" ref="V97:X97" si="5">SUM(V32:V96)</f>
        <v>0</v>
      </c>
      <c r="W97" s="166">
        <f t="shared" si="5"/>
        <v>36</v>
      </c>
      <c r="X97" s="166">
        <f t="shared" si="5"/>
        <v>35</v>
      </c>
    </row>
    <row r="98" spans="1:24" s="41" customFormat="1" ht="24" hidden="1" customHeight="1" x14ac:dyDescent="0.25">
      <c r="A98" s="49"/>
      <c r="B98" s="50" t="s">
        <v>126</v>
      </c>
      <c r="C98" s="51"/>
      <c r="D98" s="166">
        <f>COUNT(D32:D96)</f>
        <v>39</v>
      </c>
      <c r="E98" s="166">
        <f t="shared" ref="E98:U98" si="6">COUNT(E32:E96)</f>
        <v>39</v>
      </c>
      <c r="F98" s="166">
        <f t="shared" si="6"/>
        <v>39</v>
      </c>
      <c r="G98" s="166">
        <f t="shared" si="6"/>
        <v>39</v>
      </c>
      <c r="H98" s="166">
        <f t="shared" si="6"/>
        <v>39</v>
      </c>
      <c r="I98" s="166">
        <f t="shared" si="6"/>
        <v>39</v>
      </c>
      <c r="J98" s="166">
        <f t="shared" si="6"/>
        <v>39</v>
      </c>
      <c r="K98" s="166">
        <f t="shared" si="6"/>
        <v>39</v>
      </c>
      <c r="L98" s="166">
        <f t="shared" si="6"/>
        <v>39</v>
      </c>
      <c r="M98" s="166">
        <f t="shared" si="6"/>
        <v>38</v>
      </c>
      <c r="N98" s="166">
        <f t="shared" si="6"/>
        <v>39</v>
      </c>
      <c r="O98" s="166">
        <f t="shared" si="6"/>
        <v>44</v>
      </c>
      <c r="P98" s="166">
        <f t="shared" si="6"/>
        <v>44</v>
      </c>
      <c r="Q98" s="166">
        <f t="shared" si="6"/>
        <v>44</v>
      </c>
      <c r="R98" s="166">
        <f t="shared" si="6"/>
        <v>42</v>
      </c>
      <c r="S98" s="166">
        <f t="shared" si="6"/>
        <v>44</v>
      </c>
      <c r="T98" s="166">
        <f t="shared" si="6"/>
        <v>44</v>
      </c>
      <c r="U98" s="166">
        <f t="shared" si="6"/>
        <v>40</v>
      </c>
      <c r="V98" s="166">
        <f t="shared" ref="V98:X98" si="7">COUNT(V32:V96)</f>
        <v>0</v>
      </c>
      <c r="W98" s="166">
        <f t="shared" si="7"/>
        <v>40</v>
      </c>
      <c r="X98" s="166">
        <f t="shared" si="7"/>
        <v>40</v>
      </c>
    </row>
    <row r="99" spans="1:24" s="52" customFormat="1" ht="31.5" customHeight="1" x14ac:dyDescent="0.25">
      <c r="A99" s="53" t="s">
        <v>194</v>
      </c>
      <c r="B99" s="337" t="s">
        <v>195</v>
      </c>
      <c r="C99" s="347"/>
      <c r="D99" s="54">
        <f>'Информация для bus.gov'!E19</f>
        <v>100</v>
      </c>
      <c r="E99" s="54">
        <f>'Информация для bus.gov'!F19</f>
        <v>100</v>
      </c>
      <c r="F99" s="54">
        <f>'Информация для bus.gov'!G19</f>
        <v>100</v>
      </c>
      <c r="G99" s="54">
        <f>'Информация для bus.gov'!H19</f>
        <v>100</v>
      </c>
      <c r="H99" s="54">
        <f>'Информация для bus.gov'!I19</f>
        <v>100</v>
      </c>
      <c r="I99" s="54">
        <f>'Информация для bus.gov'!J19</f>
        <v>100</v>
      </c>
      <c r="J99" s="54">
        <f>'Информация для bus.gov'!K19</f>
        <v>100</v>
      </c>
      <c r="K99" s="54">
        <f>'Информация для bus.gov'!L19</f>
        <v>100</v>
      </c>
      <c r="L99" s="54">
        <f>'Информация для bus.gov'!M19</f>
        <v>100</v>
      </c>
      <c r="M99" s="54">
        <f>'Информация для bus.gov'!N19</f>
        <v>100</v>
      </c>
      <c r="N99" s="54">
        <f>'Информация для bus.gov'!O19</f>
        <v>100</v>
      </c>
      <c r="O99" s="54">
        <f>'Информация для bus.gov'!P19</f>
        <v>100</v>
      </c>
      <c r="P99" s="54">
        <f>'Информация для bus.gov'!Q19</f>
        <v>100</v>
      </c>
      <c r="Q99" s="54">
        <f>'Информация для bus.gov'!R19</f>
        <v>100</v>
      </c>
      <c r="R99" s="54">
        <f>'Информация для bus.gov'!S19</f>
        <v>100</v>
      </c>
      <c r="S99" s="54">
        <f>'Информация для bus.gov'!T19</f>
        <v>100</v>
      </c>
      <c r="T99" s="54">
        <f>'Информация для bus.gov'!U19</f>
        <v>100</v>
      </c>
      <c r="U99" s="54">
        <f>'Информация для bus.gov'!V19</f>
        <v>60</v>
      </c>
      <c r="V99" s="54">
        <f>'Информация для bus.gov'!W19</f>
        <v>0</v>
      </c>
      <c r="W99" s="54">
        <f>'Информация для bus.gov'!X19</f>
        <v>90</v>
      </c>
      <c r="X99" s="54">
        <f>'Информация для bus.gov'!Y19</f>
        <v>100</v>
      </c>
    </row>
    <row r="100" spans="1:24" s="52" customFormat="1" ht="24" hidden="1" customHeight="1" x14ac:dyDescent="0.25">
      <c r="A100" s="53"/>
      <c r="B100" s="55"/>
      <c r="C100" s="55"/>
      <c r="D100" s="45" t="str">
        <f>IF(SUM(D101:D105)&gt;3, "больше 3",SUM(D101:D105))</f>
        <v>больше 3</v>
      </c>
      <c r="E100" s="45" t="str">
        <f t="shared" ref="E100:U100" si="8">IF(SUM(E101:E105)&gt;3, "больше 3",SUM(E101:E105))</f>
        <v>больше 3</v>
      </c>
      <c r="F100" s="45" t="str">
        <f t="shared" si="8"/>
        <v>больше 3</v>
      </c>
      <c r="G100" s="45" t="str">
        <f t="shared" si="8"/>
        <v>больше 3</v>
      </c>
      <c r="H100" s="45" t="str">
        <f t="shared" si="8"/>
        <v>больше 3</v>
      </c>
      <c r="I100" s="45" t="str">
        <f t="shared" si="8"/>
        <v>больше 3</v>
      </c>
      <c r="J100" s="45" t="str">
        <f t="shared" si="8"/>
        <v>больше 3</v>
      </c>
      <c r="K100" s="45" t="str">
        <f t="shared" si="8"/>
        <v>больше 3</v>
      </c>
      <c r="L100" s="45" t="str">
        <f t="shared" si="8"/>
        <v>больше 3</v>
      </c>
      <c r="M100" s="45" t="str">
        <f t="shared" si="8"/>
        <v>больше 3</v>
      </c>
      <c r="N100" s="45" t="str">
        <f t="shared" si="8"/>
        <v>больше 3</v>
      </c>
      <c r="O100" s="45" t="str">
        <f t="shared" si="8"/>
        <v>больше 3</v>
      </c>
      <c r="P100" s="45" t="str">
        <f t="shared" si="8"/>
        <v>больше 3</v>
      </c>
      <c r="Q100" s="45" t="str">
        <f t="shared" si="8"/>
        <v>больше 3</v>
      </c>
      <c r="R100" s="45" t="str">
        <f t="shared" si="8"/>
        <v>больше 3</v>
      </c>
      <c r="S100" s="45" t="str">
        <f t="shared" si="8"/>
        <v>больше 3</v>
      </c>
      <c r="T100" s="45" t="str">
        <f t="shared" si="8"/>
        <v>больше 3</v>
      </c>
      <c r="U100" s="45">
        <f t="shared" si="8"/>
        <v>2</v>
      </c>
      <c r="V100" s="45">
        <f t="shared" ref="V100:X100" si="9">IF(SUM(V101:V105)&gt;3, "больше 3",SUM(V101:V105))</f>
        <v>0</v>
      </c>
      <c r="W100" s="45">
        <f t="shared" si="9"/>
        <v>3</v>
      </c>
      <c r="X100" s="45" t="str">
        <f t="shared" si="9"/>
        <v>больше 3</v>
      </c>
    </row>
    <row r="101" spans="1:24" ht="21" customHeight="1" x14ac:dyDescent="0.25">
      <c r="A101" s="387" t="s">
        <v>196</v>
      </c>
      <c r="B101" s="350" t="s">
        <v>197</v>
      </c>
      <c r="C101" s="351"/>
      <c r="D101" s="303">
        <v>1</v>
      </c>
      <c r="E101" s="303">
        <v>1</v>
      </c>
      <c r="F101" s="303">
        <v>1</v>
      </c>
      <c r="G101" s="303">
        <v>1</v>
      </c>
      <c r="H101" s="303">
        <v>1</v>
      </c>
      <c r="I101" s="303">
        <v>1</v>
      </c>
      <c r="J101" s="304">
        <v>1</v>
      </c>
      <c r="K101" s="304">
        <v>1</v>
      </c>
      <c r="L101" s="305">
        <v>1</v>
      </c>
      <c r="M101" s="305">
        <v>1</v>
      </c>
      <c r="N101" s="305">
        <v>1</v>
      </c>
      <c r="O101" s="305">
        <v>1</v>
      </c>
      <c r="P101" s="305">
        <v>1</v>
      </c>
      <c r="Q101" s="305">
        <v>1</v>
      </c>
      <c r="R101" s="305">
        <v>1</v>
      </c>
      <c r="S101" s="305">
        <v>1</v>
      </c>
      <c r="T101" s="305">
        <v>1</v>
      </c>
      <c r="U101" s="305">
        <v>1</v>
      </c>
      <c r="V101" s="305"/>
      <c r="W101" s="305">
        <v>1</v>
      </c>
      <c r="X101" s="305">
        <v>1</v>
      </c>
    </row>
    <row r="102" spans="1:24" ht="21" customHeight="1" x14ac:dyDescent="0.25">
      <c r="A102" s="388"/>
      <c r="B102" s="327" t="s">
        <v>198</v>
      </c>
      <c r="C102" s="348"/>
      <c r="D102" s="303">
        <v>1</v>
      </c>
      <c r="E102" s="303">
        <v>1</v>
      </c>
      <c r="F102" s="303">
        <v>1</v>
      </c>
      <c r="G102" s="303">
        <v>1</v>
      </c>
      <c r="H102" s="303">
        <v>1</v>
      </c>
      <c r="I102" s="303">
        <v>1</v>
      </c>
      <c r="J102" s="304">
        <v>1</v>
      </c>
      <c r="K102" s="304">
        <v>1</v>
      </c>
      <c r="L102" s="305">
        <v>1</v>
      </c>
      <c r="M102" s="305">
        <v>1</v>
      </c>
      <c r="N102" s="305">
        <v>1</v>
      </c>
      <c r="O102" s="305">
        <v>1</v>
      </c>
      <c r="P102" s="305">
        <v>1</v>
      </c>
      <c r="Q102" s="305">
        <v>1</v>
      </c>
      <c r="R102" s="305">
        <v>1</v>
      </c>
      <c r="S102" s="305">
        <v>1</v>
      </c>
      <c r="T102" s="305">
        <v>1</v>
      </c>
      <c r="U102" s="305">
        <v>1</v>
      </c>
      <c r="V102" s="305"/>
      <c r="W102" s="305">
        <v>1</v>
      </c>
      <c r="X102" s="305">
        <v>1</v>
      </c>
    </row>
    <row r="103" spans="1:24" ht="35.25" customHeight="1" x14ac:dyDescent="0.25">
      <c r="A103" s="389"/>
      <c r="B103" s="327" t="s">
        <v>199</v>
      </c>
      <c r="C103" s="331"/>
      <c r="D103" s="303">
        <v>1</v>
      </c>
      <c r="E103" s="303">
        <v>1</v>
      </c>
      <c r="F103" s="303">
        <v>1</v>
      </c>
      <c r="G103" s="303">
        <v>1</v>
      </c>
      <c r="H103" s="303">
        <v>1</v>
      </c>
      <c r="I103" s="303">
        <v>1</v>
      </c>
      <c r="J103" s="304">
        <v>1</v>
      </c>
      <c r="K103" s="304">
        <v>1</v>
      </c>
      <c r="L103" s="305">
        <v>1</v>
      </c>
      <c r="M103" s="305">
        <v>1</v>
      </c>
      <c r="N103" s="305">
        <v>1</v>
      </c>
      <c r="O103" s="305">
        <v>1</v>
      </c>
      <c r="P103" s="305">
        <v>1</v>
      </c>
      <c r="Q103" s="305">
        <v>1</v>
      </c>
      <c r="R103" s="305">
        <v>1</v>
      </c>
      <c r="S103" s="305">
        <v>1</v>
      </c>
      <c r="T103" s="305">
        <v>1</v>
      </c>
      <c r="U103" s="305">
        <v>0</v>
      </c>
      <c r="V103" s="305"/>
      <c r="W103" s="305">
        <v>0</v>
      </c>
      <c r="X103" s="305">
        <v>1</v>
      </c>
    </row>
    <row r="104" spans="1:24" ht="21" customHeight="1" x14ac:dyDescent="0.25">
      <c r="A104" s="390"/>
      <c r="B104" s="327" t="s">
        <v>200</v>
      </c>
      <c r="C104" s="334"/>
      <c r="D104" s="303">
        <v>1</v>
      </c>
      <c r="E104" s="303">
        <v>1</v>
      </c>
      <c r="F104" s="303">
        <v>1</v>
      </c>
      <c r="G104" s="303">
        <v>1</v>
      </c>
      <c r="H104" s="303">
        <v>1</v>
      </c>
      <c r="I104" s="303">
        <v>1</v>
      </c>
      <c r="J104" s="304">
        <v>1</v>
      </c>
      <c r="K104" s="304">
        <v>1</v>
      </c>
      <c r="L104" s="305">
        <v>1</v>
      </c>
      <c r="M104" s="305">
        <v>1</v>
      </c>
      <c r="N104" s="305">
        <v>1</v>
      </c>
      <c r="O104" s="305">
        <v>1</v>
      </c>
      <c r="P104" s="305">
        <v>1</v>
      </c>
      <c r="Q104" s="305">
        <v>1</v>
      </c>
      <c r="R104" s="305">
        <v>1</v>
      </c>
      <c r="S104" s="305">
        <v>1</v>
      </c>
      <c r="T104" s="305">
        <v>1</v>
      </c>
      <c r="U104" s="305">
        <v>0</v>
      </c>
      <c r="V104" s="305"/>
      <c r="W104" s="305">
        <v>0</v>
      </c>
      <c r="X104" s="305">
        <v>0</v>
      </c>
    </row>
    <row r="105" spans="1:24" ht="49.5" customHeight="1" x14ac:dyDescent="0.25">
      <c r="A105" s="391"/>
      <c r="B105" s="327" t="s">
        <v>201</v>
      </c>
      <c r="C105" s="335"/>
      <c r="D105" s="303">
        <v>1</v>
      </c>
      <c r="E105" s="303">
        <v>1</v>
      </c>
      <c r="F105" s="303">
        <v>1</v>
      </c>
      <c r="G105" s="303">
        <v>1</v>
      </c>
      <c r="H105" s="303">
        <v>1</v>
      </c>
      <c r="I105" s="303">
        <v>1</v>
      </c>
      <c r="J105" s="304">
        <v>1</v>
      </c>
      <c r="K105" s="304">
        <v>1</v>
      </c>
      <c r="L105" s="305">
        <v>1</v>
      </c>
      <c r="M105" s="305">
        <v>1</v>
      </c>
      <c r="N105" s="305">
        <v>1</v>
      </c>
      <c r="O105" s="305">
        <v>1</v>
      </c>
      <c r="P105" s="305">
        <v>1</v>
      </c>
      <c r="Q105" s="305">
        <v>1</v>
      </c>
      <c r="R105" s="305">
        <v>1</v>
      </c>
      <c r="S105" s="305">
        <v>1</v>
      </c>
      <c r="T105" s="305">
        <v>1</v>
      </c>
      <c r="U105" s="305">
        <v>0</v>
      </c>
      <c r="V105" s="305"/>
      <c r="W105" s="305">
        <v>1</v>
      </c>
      <c r="X105" s="305">
        <v>1</v>
      </c>
    </row>
    <row r="106" spans="1:24" s="52" customFormat="1" ht="35.1" customHeight="1" x14ac:dyDescent="0.25">
      <c r="A106" s="53" t="s">
        <v>202</v>
      </c>
      <c r="B106" s="337" t="s">
        <v>203</v>
      </c>
      <c r="C106" s="338"/>
      <c r="D106" s="56">
        <f>'Информация для bus.gov'!E23</f>
        <v>97</v>
      </c>
      <c r="E106" s="56">
        <f>'Информация для bus.gov'!F23</f>
        <v>100</v>
      </c>
      <c r="F106" s="56">
        <f>'Информация для bus.gov'!G23</f>
        <v>95</v>
      </c>
      <c r="G106" s="56">
        <f>'Информация для bus.gov'!H23</f>
        <v>99</v>
      </c>
      <c r="H106" s="56">
        <f>'Информация для bus.gov'!I23</f>
        <v>95</v>
      </c>
      <c r="I106" s="56">
        <f>'Информация для bus.gov'!J23</f>
        <v>98</v>
      </c>
      <c r="J106" s="56">
        <f>'Информация для bus.gov'!K23</f>
        <v>100</v>
      </c>
      <c r="K106" s="56">
        <f>'Информация для bus.gov'!L23</f>
        <v>97</v>
      </c>
      <c r="L106" s="56">
        <f>'Информация для bus.gov'!M23</f>
        <v>99</v>
      </c>
      <c r="M106" s="56">
        <f>'Информация для bus.gov'!N23</f>
        <v>99</v>
      </c>
      <c r="N106" s="56">
        <f>'Информация для bus.gov'!O23</f>
        <v>99</v>
      </c>
      <c r="O106" s="56">
        <f>'Информация для bus.gov'!P23</f>
        <v>95</v>
      </c>
      <c r="P106" s="56">
        <f>'Информация для bus.gov'!Q23</f>
        <v>92</v>
      </c>
      <c r="Q106" s="56">
        <f>'Информация для bus.gov'!R23</f>
        <v>96</v>
      </c>
      <c r="R106" s="56">
        <f>'Информация для bus.gov'!S23</f>
        <v>96</v>
      </c>
      <c r="S106" s="56">
        <f>'Информация для bus.gov'!T23</f>
        <v>100</v>
      </c>
      <c r="T106" s="56">
        <f>'Информация для bus.gov'!U23</f>
        <v>94</v>
      </c>
      <c r="U106" s="56">
        <f>'Информация для bus.gov'!V23</f>
        <v>98</v>
      </c>
      <c r="V106" s="56">
        <f>'Информация для bus.gov'!W23</f>
        <v>100</v>
      </c>
      <c r="W106" s="56">
        <f>'Информация для bus.gov'!X23</f>
        <v>98</v>
      </c>
      <c r="X106" s="56">
        <f>'Информация для bus.gov'!Y23</f>
        <v>98</v>
      </c>
    </row>
    <row r="107" spans="1:24" s="57" customFormat="1" ht="48.75" customHeight="1" x14ac:dyDescent="0.25">
      <c r="A107" s="58" t="s">
        <v>204</v>
      </c>
      <c r="B107" s="339" t="s">
        <v>205</v>
      </c>
      <c r="C107" s="340"/>
      <c r="D107" s="59">
        <f>'Информация для bus.gov'!E24</f>
        <v>100</v>
      </c>
      <c r="E107" s="59">
        <f>'Информация для bus.gov'!F24</f>
        <v>100</v>
      </c>
      <c r="F107" s="59">
        <f>'Информация для bus.gov'!G24</f>
        <v>90</v>
      </c>
      <c r="G107" s="59">
        <f>'Информация для bus.gov'!H24</f>
        <v>100</v>
      </c>
      <c r="H107" s="59">
        <f>'Информация для bus.gov'!I24</f>
        <v>98</v>
      </c>
      <c r="I107" s="59">
        <f>'Информация для bus.gov'!J24</f>
        <v>98</v>
      </c>
      <c r="J107" s="59">
        <f>'Информация для bus.gov'!K24</f>
        <v>100</v>
      </c>
      <c r="K107" s="59">
        <f>'Информация для bus.gov'!L24</f>
        <v>97</v>
      </c>
      <c r="L107" s="59">
        <f>'Информация для bus.gov'!M24</f>
        <v>98</v>
      </c>
      <c r="M107" s="59">
        <f>'Информация для bus.gov'!N24</f>
        <v>100</v>
      </c>
      <c r="N107" s="59">
        <f>'Информация для bus.gov'!O24</f>
        <v>98</v>
      </c>
      <c r="O107" s="59">
        <f>'Информация для bus.gov'!P24</f>
        <v>95</v>
      </c>
      <c r="P107" s="59">
        <f>'Информация для bus.gov'!Q24</f>
        <v>93</v>
      </c>
      <c r="Q107" s="59">
        <f>'Информация для bus.gov'!R24</f>
        <v>97</v>
      </c>
      <c r="R107" s="59">
        <f>'Информация для bus.gov'!S24</f>
        <v>96</v>
      </c>
      <c r="S107" s="59">
        <f>'Информация для bus.gov'!T24</f>
        <v>99</v>
      </c>
      <c r="T107" s="59">
        <f>'Информация для bus.gov'!U24</f>
        <v>96</v>
      </c>
      <c r="U107" s="59">
        <f>'Информация для bus.gov'!V24</f>
        <v>98</v>
      </c>
      <c r="V107" s="59">
        <f>'Информация для bus.gov'!W24</f>
        <v>100</v>
      </c>
      <c r="W107" s="59">
        <f>'Информация для bus.gov'!X24</f>
        <v>98</v>
      </c>
      <c r="X107" s="59">
        <f>'Информация для bus.gov'!Y24</f>
        <v>97</v>
      </c>
    </row>
    <row r="108" spans="1:24" s="57" customFormat="1" ht="39" customHeight="1" x14ac:dyDescent="0.25">
      <c r="A108" s="58" t="s">
        <v>206</v>
      </c>
      <c r="B108" s="339" t="s">
        <v>207</v>
      </c>
      <c r="C108" s="341"/>
      <c r="D108" s="59">
        <f>'Информация для bus.gov'!E29</f>
        <v>94</v>
      </c>
      <c r="E108" s="59">
        <f>'Информация для bus.gov'!F29</f>
        <v>100</v>
      </c>
      <c r="F108" s="59">
        <f>'Информация для bus.gov'!G29</f>
        <v>100</v>
      </c>
      <c r="G108" s="59">
        <f>'Информация для bus.gov'!H29</f>
        <v>98</v>
      </c>
      <c r="H108" s="59">
        <f>'Информация для bus.gov'!I29</f>
        <v>92</v>
      </c>
      <c r="I108" s="59">
        <f>'Информация для bus.gov'!J29</f>
        <v>98</v>
      </c>
      <c r="J108" s="59">
        <f>'Информация для bus.gov'!K29</f>
        <v>100</v>
      </c>
      <c r="K108" s="59">
        <f>'Информация для bus.gov'!L29</f>
        <v>97</v>
      </c>
      <c r="L108" s="59">
        <f>'Информация для bus.gov'!M29</f>
        <v>100</v>
      </c>
      <c r="M108" s="59">
        <f>'Информация для bus.gov'!N29</f>
        <v>99</v>
      </c>
      <c r="N108" s="59">
        <f>'Информация для bus.gov'!O29</f>
        <v>100</v>
      </c>
      <c r="O108" s="59">
        <f>'Информация для bus.gov'!P29</f>
        <v>95</v>
      </c>
      <c r="P108" s="59">
        <f>'Информация для bus.gov'!Q29</f>
        <v>91</v>
      </c>
      <c r="Q108" s="59">
        <f>'Информация для bus.gov'!R29</f>
        <v>94</v>
      </c>
      <c r="R108" s="59">
        <f>'Информация для bus.gov'!S29</f>
        <v>96</v>
      </c>
      <c r="S108" s="59">
        <f>'Информация для bus.gov'!T29</f>
        <v>100</v>
      </c>
      <c r="T108" s="59">
        <f>'Информация для bus.gov'!U29</f>
        <v>92</v>
      </c>
      <c r="U108" s="59">
        <f>'Информация для bus.gov'!V29</f>
        <v>98</v>
      </c>
      <c r="V108" s="59">
        <f>'Информация для bus.gov'!W29</f>
        <v>100</v>
      </c>
      <c r="W108" s="59">
        <f>'Информация для bus.gov'!X29</f>
        <v>98</v>
      </c>
      <c r="X108" s="59">
        <f>'Информация для bus.gov'!Y29</f>
        <v>99</v>
      </c>
    </row>
    <row r="109" spans="1:24" s="33" customFormat="1" ht="35.1" customHeight="1" x14ac:dyDescent="0.25">
      <c r="A109" s="32">
        <v>2</v>
      </c>
      <c r="B109" s="342" t="s">
        <v>208</v>
      </c>
      <c r="C109" s="343"/>
      <c r="D109" s="60">
        <f>'Информация для bus.gov'!E53</f>
        <v>93</v>
      </c>
      <c r="E109" s="60">
        <f>'Информация для bus.gov'!F53</f>
        <v>100</v>
      </c>
      <c r="F109" s="60">
        <f>'Информация для bus.gov'!G53</f>
        <v>96</v>
      </c>
      <c r="G109" s="60">
        <f>'Информация для bus.gov'!H53</f>
        <v>93.5</v>
      </c>
      <c r="H109" s="60">
        <f>'Информация для bus.gov'!I53</f>
        <v>94</v>
      </c>
      <c r="I109" s="60">
        <f>'Информация для bus.gov'!J53</f>
        <v>99</v>
      </c>
      <c r="J109" s="60">
        <f>'Информация для bus.gov'!K53</f>
        <v>97.5</v>
      </c>
      <c r="K109" s="60">
        <f>'Информация для bus.gov'!L53</f>
        <v>98.5</v>
      </c>
      <c r="L109" s="60">
        <f>'Информация для bus.gov'!M53</f>
        <v>87.5</v>
      </c>
      <c r="M109" s="60">
        <f>'Информация для bus.gov'!N53</f>
        <v>97.5</v>
      </c>
      <c r="N109" s="60">
        <f>'Информация для bus.gov'!O53</f>
        <v>99</v>
      </c>
      <c r="O109" s="60">
        <f>'Информация для bus.gov'!P53</f>
        <v>93.5</v>
      </c>
      <c r="P109" s="60">
        <f>'Информация для bus.gov'!Q53</f>
        <v>90</v>
      </c>
      <c r="Q109" s="60">
        <f>'Информация для bus.gov'!R53</f>
        <v>89</v>
      </c>
      <c r="R109" s="60">
        <f>'Информация для bus.gov'!S53</f>
        <v>94</v>
      </c>
      <c r="S109" s="60">
        <f>'Информация для bus.gov'!T53</f>
        <v>98</v>
      </c>
      <c r="T109" s="60">
        <f>'Информация для bus.gov'!U53</f>
        <v>91</v>
      </c>
      <c r="U109" s="60">
        <f>'Информация для bus.gov'!V53</f>
        <v>97.5</v>
      </c>
      <c r="V109" s="60">
        <f>'Информация для bus.gov'!W53</f>
        <v>46.5</v>
      </c>
      <c r="W109" s="60">
        <f>'Информация для bus.gov'!X53</f>
        <v>96.5</v>
      </c>
      <c r="X109" s="60">
        <f>'Информация для bus.gov'!Y53</f>
        <v>97.5</v>
      </c>
    </row>
    <row r="110" spans="1:24" s="52" customFormat="1" ht="35.1" customHeight="1" x14ac:dyDescent="0.25">
      <c r="A110" s="380" t="s">
        <v>209</v>
      </c>
      <c r="B110" s="167" t="s">
        <v>210</v>
      </c>
      <c r="C110" s="45"/>
      <c r="D110" s="45">
        <f>'Информация для bus.gov'!E40</f>
        <v>100</v>
      </c>
      <c r="E110" s="45">
        <f>'Информация для bus.gov'!F40</f>
        <v>100</v>
      </c>
      <c r="F110" s="45">
        <f>'Информация для bus.gov'!G40</f>
        <v>100</v>
      </c>
      <c r="G110" s="45">
        <f>'Информация для bus.gov'!H40</f>
        <v>100</v>
      </c>
      <c r="H110" s="45">
        <f>'Информация для bus.gov'!I40</f>
        <v>100</v>
      </c>
      <c r="I110" s="45">
        <f>'Информация для bus.gov'!J40</f>
        <v>100</v>
      </c>
      <c r="J110" s="45">
        <f>'Информация для bus.gov'!K40</f>
        <v>100</v>
      </c>
      <c r="K110" s="45">
        <f>'Информация для bus.gov'!L40</f>
        <v>100</v>
      </c>
      <c r="L110" s="45">
        <f>'Информация для bus.gov'!M40</f>
        <v>80</v>
      </c>
      <c r="M110" s="45">
        <f>'Информация для bus.gov'!N40</f>
        <v>100</v>
      </c>
      <c r="N110" s="45">
        <f>'Информация для bus.gov'!O40</f>
        <v>100</v>
      </c>
      <c r="O110" s="45">
        <f>'Информация для bus.gov'!P40</f>
        <v>100</v>
      </c>
      <c r="P110" s="45">
        <f>'Информация для bus.gov'!Q40</f>
        <v>100</v>
      </c>
      <c r="Q110" s="45">
        <f>'Информация для bus.gov'!R40</f>
        <v>100</v>
      </c>
      <c r="R110" s="45">
        <f>'Информация для bus.gov'!S40</f>
        <v>100</v>
      </c>
      <c r="S110" s="45">
        <f>'Информация для bus.gov'!T40</f>
        <v>100</v>
      </c>
      <c r="T110" s="45">
        <f>'Информация для bus.gov'!U40</f>
        <v>100</v>
      </c>
      <c r="U110" s="45">
        <f>'Информация для bus.gov'!V40</f>
        <v>100</v>
      </c>
      <c r="V110" s="45">
        <f>'Информация для bus.gov'!W40</f>
        <v>0</v>
      </c>
      <c r="W110" s="45">
        <f>'Информация для bus.gov'!X40</f>
        <v>100</v>
      </c>
      <c r="X110" s="45">
        <f>'Информация для bus.gov'!Y40</f>
        <v>100</v>
      </c>
    </row>
    <row r="111" spans="1:24" s="52" customFormat="1" ht="39" hidden="1" customHeight="1" x14ac:dyDescent="0.25">
      <c r="A111" s="381"/>
      <c r="B111" s="61"/>
      <c r="C111" s="62"/>
      <c r="D111" s="45" t="str">
        <f>IF(SUM(D112:D116)&gt;4, "5 и более",SUM(D112:D116))</f>
        <v>5 и более</v>
      </c>
      <c r="E111" s="45" t="str">
        <f t="shared" ref="E111:U111" si="10">IF(SUM(E112:E116)&gt;4, "5 и более",SUM(E112:E116))</f>
        <v>5 и более</v>
      </c>
      <c r="F111" s="45" t="str">
        <f t="shared" si="10"/>
        <v>5 и более</v>
      </c>
      <c r="G111" s="45" t="str">
        <f t="shared" si="10"/>
        <v>5 и более</v>
      </c>
      <c r="H111" s="45" t="str">
        <f t="shared" si="10"/>
        <v>5 и более</v>
      </c>
      <c r="I111" s="45" t="str">
        <f t="shared" si="10"/>
        <v>5 и более</v>
      </c>
      <c r="J111" s="45" t="str">
        <f t="shared" si="10"/>
        <v>5 и более</v>
      </c>
      <c r="K111" s="45" t="str">
        <f t="shared" si="10"/>
        <v>5 и более</v>
      </c>
      <c r="L111" s="45">
        <f t="shared" si="10"/>
        <v>4</v>
      </c>
      <c r="M111" s="45" t="str">
        <f t="shared" si="10"/>
        <v>5 и более</v>
      </c>
      <c r="N111" s="45" t="str">
        <f t="shared" si="10"/>
        <v>5 и более</v>
      </c>
      <c r="O111" s="45" t="str">
        <f t="shared" si="10"/>
        <v>5 и более</v>
      </c>
      <c r="P111" s="45" t="str">
        <f t="shared" si="10"/>
        <v>5 и более</v>
      </c>
      <c r="Q111" s="45" t="str">
        <f t="shared" si="10"/>
        <v>5 и более</v>
      </c>
      <c r="R111" s="45" t="str">
        <f t="shared" si="10"/>
        <v>5 и более</v>
      </c>
      <c r="S111" s="45" t="str">
        <f t="shared" si="10"/>
        <v>5 и более</v>
      </c>
      <c r="T111" s="45" t="str">
        <f t="shared" si="10"/>
        <v>5 и более</v>
      </c>
      <c r="U111" s="45" t="str">
        <f t="shared" si="10"/>
        <v>5 и более</v>
      </c>
      <c r="V111" s="45">
        <f t="shared" ref="V111:X111" si="11">IF(SUM(V112:V116)&gt;4, "5 и более",SUM(V112:V116))</f>
        <v>0</v>
      </c>
      <c r="W111" s="45" t="str">
        <f t="shared" si="11"/>
        <v>5 и более</v>
      </c>
      <c r="X111" s="45" t="str">
        <f t="shared" si="11"/>
        <v>5 и более</v>
      </c>
    </row>
    <row r="112" spans="1:24" ht="21.9" customHeight="1" x14ac:dyDescent="0.25">
      <c r="A112" s="382"/>
      <c r="B112" s="319" t="s">
        <v>211</v>
      </c>
      <c r="C112" s="401"/>
      <c r="D112" s="269">
        <v>1</v>
      </c>
      <c r="E112" s="269">
        <v>1</v>
      </c>
      <c r="F112" s="269">
        <v>1</v>
      </c>
      <c r="G112" s="269">
        <v>1</v>
      </c>
      <c r="H112" s="269">
        <v>1</v>
      </c>
      <c r="I112" s="269">
        <v>1</v>
      </c>
      <c r="J112" s="272">
        <v>1</v>
      </c>
      <c r="K112" s="275">
        <v>1</v>
      </c>
      <c r="L112" s="275">
        <v>0</v>
      </c>
      <c r="M112" s="275">
        <v>1</v>
      </c>
      <c r="N112" s="275">
        <v>1</v>
      </c>
      <c r="O112" s="275">
        <v>1</v>
      </c>
      <c r="P112" s="275">
        <v>1</v>
      </c>
      <c r="Q112" s="275">
        <v>1</v>
      </c>
      <c r="R112" s="275">
        <v>1</v>
      </c>
      <c r="S112" s="275">
        <v>1</v>
      </c>
      <c r="T112" s="275">
        <v>1</v>
      </c>
      <c r="U112" s="275">
        <v>1</v>
      </c>
      <c r="V112" s="275"/>
      <c r="W112" s="275">
        <v>1</v>
      </c>
      <c r="X112" s="275">
        <v>1</v>
      </c>
    </row>
    <row r="113" spans="1:24" ht="21.9" customHeight="1" x14ac:dyDescent="0.25">
      <c r="A113" s="383"/>
      <c r="B113" s="392" t="s">
        <v>212</v>
      </c>
      <c r="C113" s="394"/>
      <c r="D113" s="269">
        <v>1</v>
      </c>
      <c r="E113" s="269">
        <v>1</v>
      </c>
      <c r="F113" s="269">
        <v>1</v>
      </c>
      <c r="G113" s="269">
        <v>1</v>
      </c>
      <c r="H113" s="269">
        <v>1</v>
      </c>
      <c r="I113" s="269">
        <v>1</v>
      </c>
      <c r="J113" s="272">
        <v>1</v>
      </c>
      <c r="K113" s="275">
        <v>1</v>
      </c>
      <c r="L113" s="275">
        <v>1</v>
      </c>
      <c r="M113" s="275">
        <v>1</v>
      </c>
      <c r="N113" s="275">
        <v>1</v>
      </c>
      <c r="O113" s="275">
        <v>1</v>
      </c>
      <c r="P113" s="275">
        <v>1</v>
      </c>
      <c r="Q113" s="275">
        <v>1</v>
      </c>
      <c r="R113" s="275">
        <v>1</v>
      </c>
      <c r="S113" s="275">
        <v>1</v>
      </c>
      <c r="T113" s="275">
        <v>1</v>
      </c>
      <c r="U113" s="275">
        <v>1</v>
      </c>
      <c r="V113" s="275"/>
      <c r="W113" s="275">
        <v>1</v>
      </c>
      <c r="X113" s="275">
        <v>1</v>
      </c>
    </row>
    <row r="114" spans="1:24" ht="21.9" customHeight="1" x14ac:dyDescent="0.25">
      <c r="A114" s="384"/>
      <c r="B114" s="392" t="s">
        <v>213</v>
      </c>
      <c r="C114" s="393"/>
      <c r="D114" s="269">
        <v>1</v>
      </c>
      <c r="E114" s="269">
        <v>1</v>
      </c>
      <c r="F114" s="269">
        <v>1</v>
      </c>
      <c r="G114" s="269">
        <v>1</v>
      </c>
      <c r="H114" s="269">
        <v>1</v>
      </c>
      <c r="I114" s="269">
        <v>1</v>
      </c>
      <c r="J114" s="272">
        <v>1</v>
      </c>
      <c r="K114" s="275">
        <v>1</v>
      </c>
      <c r="L114" s="275">
        <v>1</v>
      </c>
      <c r="M114" s="275">
        <v>1</v>
      </c>
      <c r="N114" s="275">
        <v>1</v>
      </c>
      <c r="O114" s="275">
        <v>1</v>
      </c>
      <c r="P114" s="275">
        <v>1</v>
      </c>
      <c r="Q114" s="275">
        <v>1</v>
      </c>
      <c r="R114" s="275">
        <v>1</v>
      </c>
      <c r="S114" s="275">
        <v>1</v>
      </c>
      <c r="T114" s="275">
        <v>1</v>
      </c>
      <c r="U114" s="275">
        <v>1</v>
      </c>
      <c r="V114" s="275"/>
      <c r="W114" s="275">
        <v>1</v>
      </c>
      <c r="X114" s="275">
        <v>1</v>
      </c>
    </row>
    <row r="115" spans="1:24" ht="21.9" customHeight="1" x14ac:dyDescent="0.25">
      <c r="A115" s="385"/>
      <c r="B115" s="392" t="s">
        <v>214</v>
      </c>
      <c r="C115" s="395"/>
      <c r="D115" s="269">
        <v>1</v>
      </c>
      <c r="E115" s="269">
        <v>1</v>
      </c>
      <c r="F115" s="269">
        <v>1</v>
      </c>
      <c r="G115" s="269">
        <v>1</v>
      </c>
      <c r="H115" s="269">
        <v>1</v>
      </c>
      <c r="I115" s="269">
        <v>1</v>
      </c>
      <c r="J115" s="272">
        <v>1</v>
      </c>
      <c r="K115" s="275">
        <v>1</v>
      </c>
      <c r="L115" s="275">
        <v>1</v>
      </c>
      <c r="M115" s="275">
        <v>1</v>
      </c>
      <c r="N115" s="275">
        <v>1</v>
      </c>
      <c r="O115" s="275">
        <v>1</v>
      </c>
      <c r="P115" s="275">
        <v>1</v>
      </c>
      <c r="Q115" s="275">
        <v>1</v>
      </c>
      <c r="R115" s="275">
        <v>1</v>
      </c>
      <c r="S115" s="275">
        <v>1</v>
      </c>
      <c r="T115" s="275">
        <v>1</v>
      </c>
      <c r="U115" s="275">
        <v>1</v>
      </c>
      <c r="V115" s="275"/>
      <c r="W115" s="275">
        <v>1</v>
      </c>
      <c r="X115" s="275">
        <v>1</v>
      </c>
    </row>
    <row r="116" spans="1:24" ht="21.9" customHeight="1" x14ac:dyDescent="0.25">
      <c r="A116" s="386"/>
      <c r="B116" s="392" t="s">
        <v>215</v>
      </c>
      <c r="C116" s="396"/>
      <c r="D116" s="269">
        <v>1</v>
      </c>
      <c r="E116" s="269">
        <v>1</v>
      </c>
      <c r="F116" s="269">
        <v>1</v>
      </c>
      <c r="G116" s="269">
        <v>1</v>
      </c>
      <c r="H116" s="269">
        <v>1</v>
      </c>
      <c r="I116" s="269">
        <v>1</v>
      </c>
      <c r="J116" s="272">
        <v>1</v>
      </c>
      <c r="K116" s="275">
        <v>1</v>
      </c>
      <c r="L116" s="275">
        <v>1</v>
      </c>
      <c r="M116" s="275">
        <v>1</v>
      </c>
      <c r="N116" s="275">
        <v>1</v>
      </c>
      <c r="O116" s="275">
        <v>1</v>
      </c>
      <c r="P116" s="275">
        <v>1</v>
      </c>
      <c r="Q116" s="275">
        <v>1</v>
      </c>
      <c r="R116" s="275">
        <v>1</v>
      </c>
      <c r="S116" s="275">
        <v>1</v>
      </c>
      <c r="T116" s="275">
        <v>1</v>
      </c>
      <c r="U116" s="275">
        <v>1</v>
      </c>
      <c r="V116" s="275"/>
      <c r="W116" s="275">
        <v>1</v>
      </c>
      <c r="X116" s="275">
        <v>1</v>
      </c>
    </row>
    <row r="117" spans="1:24" s="63" customFormat="1" ht="35.1" customHeight="1" x14ac:dyDescent="0.25">
      <c r="A117" s="64" t="s">
        <v>216</v>
      </c>
      <c r="B117" s="397" t="s">
        <v>217</v>
      </c>
      <c r="C117" s="398"/>
      <c r="D117" s="54">
        <f>'Информация для bus.gov'!E46</f>
        <v>86</v>
      </c>
      <c r="E117" s="54">
        <f>'Информация для bus.gov'!F46</f>
        <v>100</v>
      </c>
      <c r="F117" s="54">
        <f>'Информация для bus.gov'!G46</f>
        <v>92</v>
      </c>
      <c r="G117" s="54">
        <f>'Информация для bus.gov'!H46</f>
        <v>87</v>
      </c>
      <c r="H117" s="54">
        <f>'Информация для bus.gov'!I46</f>
        <v>88</v>
      </c>
      <c r="I117" s="54">
        <f>'Информация для bus.gov'!J46</f>
        <v>98</v>
      </c>
      <c r="J117" s="54">
        <f>'Информация для bus.gov'!K46</f>
        <v>95</v>
      </c>
      <c r="K117" s="54">
        <f>'Информация для bus.gov'!L46</f>
        <v>97</v>
      </c>
      <c r="L117" s="54">
        <f>'Информация для bus.gov'!M46</f>
        <v>95</v>
      </c>
      <c r="M117" s="54">
        <f>'Информация для bus.gov'!N46</f>
        <v>95</v>
      </c>
      <c r="N117" s="54">
        <f>'Информация для bus.gov'!O46</f>
        <v>98</v>
      </c>
      <c r="O117" s="54">
        <f>'Информация для bus.gov'!P46</f>
        <v>87</v>
      </c>
      <c r="P117" s="54">
        <f>'Информация для bus.gov'!Q46</f>
        <v>80</v>
      </c>
      <c r="Q117" s="54">
        <f>'Информация для bus.gov'!R46</f>
        <v>78</v>
      </c>
      <c r="R117" s="54">
        <f>'Информация для bus.gov'!S46</f>
        <v>88</v>
      </c>
      <c r="S117" s="54">
        <f>'Информация для bus.gov'!T46</f>
        <v>96</v>
      </c>
      <c r="T117" s="54">
        <f>'Информация для bus.gov'!U46</f>
        <v>82</v>
      </c>
      <c r="U117" s="54">
        <f>'Информация для bus.gov'!V46</f>
        <v>95</v>
      </c>
      <c r="V117" s="54">
        <f>'Информация для bus.gov'!W46</f>
        <v>93</v>
      </c>
      <c r="W117" s="54">
        <f>'Информация для bus.gov'!X46</f>
        <v>93</v>
      </c>
      <c r="X117" s="54">
        <f>'Информация для bus.gov'!Y46</f>
        <v>95</v>
      </c>
    </row>
    <row r="118" spans="1:24" s="65" customFormat="1" ht="35.1" customHeight="1" x14ac:dyDescent="0.25">
      <c r="A118" s="66" t="s">
        <v>218</v>
      </c>
      <c r="B118" s="342" t="s">
        <v>219</v>
      </c>
      <c r="C118" s="399"/>
      <c r="D118" s="60">
        <f>'Информация для bus.gov'!E75</f>
        <v>68</v>
      </c>
      <c r="E118" s="60">
        <f>'Информация для bus.gov'!F75</f>
        <v>44</v>
      </c>
      <c r="F118" s="60">
        <f>'Информация для bus.gov'!G75</f>
        <v>54</v>
      </c>
      <c r="G118" s="60">
        <f>'Информация для bus.gov'!H75</f>
        <v>52</v>
      </c>
      <c r="H118" s="60">
        <f>'Информация для bus.gov'!I75</f>
        <v>38</v>
      </c>
      <c r="I118" s="60">
        <f>'Информация для bus.gov'!J75</f>
        <v>52</v>
      </c>
      <c r="J118" s="60">
        <f>'Информация для bus.gov'!K75</f>
        <v>38</v>
      </c>
      <c r="K118" s="60">
        <f>'Информация для bus.gov'!L75</f>
        <v>88</v>
      </c>
      <c r="L118" s="60">
        <f>'Информация для bus.gov'!M75</f>
        <v>52.5</v>
      </c>
      <c r="M118" s="60">
        <f>'Информация для bus.gov'!N75</f>
        <v>66</v>
      </c>
      <c r="N118" s="60">
        <f>'Информация для bus.gov'!O75</f>
        <v>68</v>
      </c>
      <c r="O118" s="60">
        <f>'Информация для bus.gov'!P75</f>
        <v>64.599999999999994</v>
      </c>
      <c r="P118" s="60">
        <f>'Информация для bus.gov'!Q75</f>
        <v>49.8</v>
      </c>
      <c r="Q118" s="60">
        <f>'Информация для bus.gov'!R75</f>
        <v>60.599999999999994</v>
      </c>
      <c r="R118" s="60">
        <f>'Информация для bus.gov'!S75</f>
        <v>60</v>
      </c>
      <c r="S118" s="60">
        <f>'Информация для bus.gov'!T75</f>
        <v>72.8</v>
      </c>
      <c r="T118" s="60">
        <f>'Информация для bus.gov'!U75</f>
        <v>48.4</v>
      </c>
      <c r="U118" s="60">
        <f>'Информация для bus.gov'!V75</f>
        <v>77</v>
      </c>
      <c r="V118" s="60">
        <f>'Информация для bus.gov'!W75</f>
        <v>30</v>
      </c>
      <c r="W118" s="60">
        <f>'Информация для bus.gov'!X75</f>
        <v>68</v>
      </c>
      <c r="X118" s="60">
        <f>'Информация для bus.gov'!Y75</f>
        <v>52</v>
      </c>
    </row>
    <row r="119" spans="1:24" s="52" customFormat="1" ht="43.5" customHeight="1" x14ac:dyDescent="0.25">
      <c r="A119" s="53" t="s">
        <v>220</v>
      </c>
      <c r="B119" s="337" t="s">
        <v>221</v>
      </c>
      <c r="C119" s="400"/>
      <c r="D119" s="45">
        <f>'Информация для bus.gov'!E57</f>
        <v>20</v>
      </c>
      <c r="E119" s="45">
        <f>'Информация для bus.gov'!F57</f>
        <v>20</v>
      </c>
      <c r="F119" s="45">
        <f>'Информация для bus.gov'!G57</f>
        <v>0</v>
      </c>
      <c r="G119" s="45">
        <f>'Информация для bus.gov'!H57</f>
        <v>20</v>
      </c>
      <c r="H119" s="45">
        <f>'Информация для bus.gov'!I57</f>
        <v>0</v>
      </c>
      <c r="I119" s="45">
        <f>'Информация для bus.gov'!J57</f>
        <v>20</v>
      </c>
      <c r="J119" s="45">
        <f>'Информация для bus.gov'!K57</f>
        <v>0</v>
      </c>
      <c r="K119" s="45">
        <f>'Информация для bus.gov'!L57</f>
        <v>60</v>
      </c>
      <c r="L119" s="45">
        <f>'Информация для bus.gov'!M57</f>
        <v>20</v>
      </c>
      <c r="M119" s="45">
        <f>'Информация для bus.gov'!N57</f>
        <v>40</v>
      </c>
      <c r="N119" s="45">
        <f>'Информация для bus.gov'!O57</f>
        <v>20</v>
      </c>
      <c r="O119" s="45">
        <f>'Информация для bus.gov'!P57</f>
        <v>0</v>
      </c>
      <c r="P119" s="45">
        <f>'Информация для bus.gov'!Q57</f>
        <v>20</v>
      </c>
      <c r="Q119" s="45">
        <f>'Информация для bus.gov'!R57</f>
        <v>40</v>
      </c>
      <c r="R119" s="45">
        <f>'Информация для bus.gov'!S57</f>
        <v>20</v>
      </c>
      <c r="S119" s="45">
        <f>'Информация для bus.gov'!T57</f>
        <v>40</v>
      </c>
      <c r="T119" s="45">
        <f>'Информация для bus.gov'!U57</f>
        <v>20</v>
      </c>
      <c r="U119" s="45">
        <f>'Информация для bus.gov'!V57</f>
        <v>50</v>
      </c>
      <c r="V119" s="45">
        <f>'Информация для bus.gov'!W57</f>
        <v>0</v>
      </c>
      <c r="W119" s="45">
        <f>'Информация для bus.gov'!X57</f>
        <v>20</v>
      </c>
      <c r="X119" s="45">
        <f>'Информация для bus.gov'!Y57</f>
        <v>20</v>
      </c>
    </row>
    <row r="120" spans="1:24" s="67" customFormat="1" ht="43.5" hidden="1" customHeight="1" x14ac:dyDescent="0.25">
      <c r="A120" s="387" t="s">
        <v>222</v>
      </c>
      <c r="B120" s="321" t="s">
        <v>223</v>
      </c>
      <c r="C120" s="408"/>
      <c r="D120" s="48">
        <f>IF(SUM(D121:D126)&gt;4, "5 и более",SUM(D121:D126))</f>
        <v>1</v>
      </c>
      <c r="E120" s="48">
        <f t="shared" ref="E120:U120" si="12">IF(SUM(E121:E126)&gt;4, "5 и более",SUM(E121:E126))</f>
        <v>1</v>
      </c>
      <c r="F120" s="48">
        <f t="shared" si="12"/>
        <v>0</v>
      </c>
      <c r="G120" s="48">
        <f t="shared" si="12"/>
        <v>1</v>
      </c>
      <c r="H120" s="48">
        <f t="shared" si="12"/>
        <v>0</v>
      </c>
      <c r="I120" s="48">
        <f t="shared" si="12"/>
        <v>1</v>
      </c>
      <c r="J120" s="48">
        <f t="shared" si="12"/>
        <v>0</v>
      </c>
      <c r="K120" s="48">
        <f t="shared" si="12"/>
        <v>3</v>
      </c>
      <c r="L120" s="48">
        <f t="shared" si="12"/>
        <v>1</v>
      </c>
      <c r="M120" s="48">
        <f t="shared" si="12"/>
        <v>2</v>
      </c>
      <c r="N120" s="48">
        <f t="shared" si="12"/>
        <v>1</v>
      </c>
      <c r="O120" s="48">
        <f t="shared" si="12"/>
        <v>0</v>
      </c>
      <c r="P120" s="48">
        <f t="shared" si="12"/>
        <v>1</v>
      </c>
      <c r="Q120" s="48">
        <f t="shared" si="12"/>
        <v>2</v>
      </c>
      <c r="R120" s="48">
        <f t="shared" si="12"/>
        <v>1</v>
      </c>
      <c r="S120" s="48">
        <f t="shared" si="12"/>
        <v>2</v>
      </c>
      <c r="T120" s="48">
        <f t="shared" si="12"/>
        <v>1</v>
      </c>
      <c r="U120" s="48">
        <f t="shared" si="12"/>
        <v>2.5</v>
      </c>
      <c r="V120" s="48">
        <f t="shared" ref="V120:X120" si="13">IF(SUM(V121:V126)&gt;4, "5 и более",SUM(V121:V126))</f>
        <v>0</v>
      </c>
      <c r="W120" s="48">
        <f t="shared" si="13"/>
        <v>1</v>
      </c>
      <c r="X120" s="48">
        <f t="shared" si="13"/>
        <v>1</v>
      </c>
    </row>
    <row r="121" spans="1:24" s="67" customFormat="1" ht="24.75" hidden="1" customHeight="1" x14ac:dyDescent="0.25">
      <c r="A121" s="402"/>
      <c r="B121" s="47"/>
      <c r="C121" s="68"/>
      <c r="D121" s="48"/>
      <c r="E121" s="48"/>
      <c r="F121" s="48"/>
      <c r="G121" s="48"/>
      <c r="H121" s="48"/>
      <c r="I121" s="48"/>
      <c r="J121" s="176"/>
      <c r="K121" s="183"/>
      <c r="L121" s="173"/>
      <c r="M121" s="173"/>
      <c r="N121" s="173"/>
      <c r="O121" s="173"/>
      <c r="P121" s="173"/>
      <c r="Q121" s="173"/>
      <c r="R121" s="173"/>
      <c r="S121" s="173"/>
      <c r="T121" s="173"/>
      <c r="U121" s="173"/>
      <c r="V121" s="173"/>
      <c r="W121" s="173"/>
      <c r="X121" s="173"/>
    </row>
    <row r="122" spans="1:24" ht="25.5" customHeight="1" x14ac:dyDescent="0.25">
      <c r="A122" s="403"/>
      <c r="B122" s="327" t="s">
        <v>224</v>
      </c>
      <c r="C122" s="409"/>
      <c r="D122" s="269">
        <v>1</v>
      </c>
      <c r="E122" s="269">
        <v>1</v>
      </c>
      <c r="F122" s="269">
        <v>0</v>
      </c>
      <c r="G122" s="269">
        <v>1</v>
      </c>
      <c r="H122" s="269">
        <v>0</v>
      </c>
      <c r="I122" s="269">
        <v>1</v>
      </c>
      <c r="J122" s="272">
        <v>0</v>
      </c>
      <c r="K122" s="275">
        <v>1</v>
      </c>
      <c r="L122" s="275">
        <v>1</v>
      </c>
      <c r="M122" s="275">
        <v>1</v>
      </c>
      <c r="N122" s="275">
        <v>1</v>
      </c>
      <c r="O122" s="275">
        <v>0</v>
      </c>
      <c r="P122" s="275">
        <v>0</v>
      </c>
      <c r="Q122" s="275">
        <v>1</v>
      </c>
      <c r="R122" s="275">
        <v>1</v>
      </c>
      <c r="S122" s="275">
        <v>1</v>
      </c>
      <c r="T122" s="275">
        <v>1</v>
      </c>
      <c r="U122" s="275">
        <v>1</v>
      </c>
      <c r="V122" s="275"/>
      <c r="W122" s="275">
        <v>1</v>
      </c>
      <c r="X122" s="275">
        <v>1</v>
      </c>
    </row>
    <row r="123" spans="1:24" ht="21.9" customHeight="1" x14ac:dyDescent="0.25">
      <c r="A123" s="404"/>
      <c r="B123" s="327" t="s">
        <v>225</v>
      </c>
      <c r="C123" s="410"/>
      <c r="D123" s="269">
        <v>0</v>
      </c>
      <c r="E123" s="269">
        <v>0</v>
      </c>
      <c r="F123" s="269">
        <v>0</v>
      </c>
      <c r="G123" s="269">
        <v>0</v>
      </c>
      <c r="H123" s="269">
        <v>0</v>
      </c>
      <c r="I123" s="269">
        <v>0</v>
      </c>
      <c r="J123" s="272">
        <v>0</v>
      </c>
      <c r="K123" s="275">
        <v>0</v>
      </c>
      <c r="L123" s="275">
        <v>0</v>
      </c>
      <c r="M123" s="275">
        <v>0</v>
      </c>
      <c r="N123" s="275">
        <v>0</v>
      </c>
      <c r="O123" s="275">
        <v>0</v>
      </c>
      <c r="P123" s="275">
        <v>0</v>
      </c>
      <c r="Q123" s="275">
        <v>0</v>
      </c>
      <c r="R123" s="275">
        <v>0</v>
      </c>
      <c r="S123" s="275">
        <v>1</v>
      </c>
      <c r="T123" s="275">
        <v>0</v>
      </c>
      <c r="U123" s="275">
        <v>1</v>
      </c>
      <c r="V123" s="275"/>
      <c r="W123" s="275">
        <v>0</v>
      </c>
      <c r="X123" s="275">
        <v>0</v>
      </c>
    </row>
    <row r="124" spans="1:24" ht="21.9" customHeight="1" x14ac:dyDescent="0.25">
      <c r="A124" s="405"/>
      <c r="B124" s="327" t="s">
        <v>226</v>
      </c>
      <c r="C124" s="411"/>
      <c r="D124" s="269">
        <v>0</v>
      </c>
      <c r="E124" s="269">
        <v>0</v>
      </c>
      <c r="F124" s="269">
        <v>0</v>
      </c>
      <c r="G124" s="269">
        <v>0</v>
      </c>
      <c r="H124" s="269">
        <v>0</v>
      </c>
      <c r="I124" s="269">
        <v>0</v>
      </c>
      <c r="J124" s="272">
        <v>0</v>
      </c>
      <c r="K124" s="275">
        <v>0</v>
      </c>
      <c r="L124" s="275">
        <v>0</v>
      </c>
      <c r="M124" s="275">
        <v>0</v>
      </c>
      <c r="N124" s="275">
        <v>0</v>
      </c>
      <c r="O124" s="275">
        <v>0</v>
      </c>
      <c r="P124" s="275">
        <v>0</v>
      </c>
      <c r="Q124" s="275">
        <v>0</v>
      </c>
      <c r="R124" s="275">
        <v>0</v>
      </c>
      <c r="S124" s="275">
        <v>0</v>
      </c>
      <c r="T124" s="275">
        <v>0</v>
      </c>
      <c r="U124" s="275">
        <v>0.5</v>
      </c>
      <c r="V124" s="275"/>
      <c r="W124" s="275">
        <v>0</v>
      </c>
      <c r="X124" s="275">
        <v>0</v>
      </c>
    </row>
    <row r="125" spans="1:24" ht="21.9" customHeight="1" x14ac:dyDescent="0.25">
      <c r="A125" s="406"/>
      <c r="B125" s="327" t="s">
        <v>227</v>
      </c>
      <c r="C125" s="412"/>
      <c r="D125" s="269">
        <v>0</v>
      </c>
      <c r="E125" s="269">
        <v>0</v>
      </c>
      <c r="F125" s="269">
        <v>0</v>
      </c>
      <c r="G125" s="269">
        <v>0</v>
      </c>
      <c r="H125" s="269">
        <v>0</v>
      </c>
      <c r="I125" s="269">
        <v>0</v>
      </c>
      <c r="J125" s="272">
        <v>0</v>
      </c>
      <c r="K125" s="275">
        <v>1</v>
      </c>
      <c r="L125" s="275">
        <v>0</v>
      </c>
      <c r="M125" s="275">
        <v>1</v>
      </c>
      <c r="N125" s="275">
        <v>0</v>
      </c>
      <c r="O125" s="275">
        <v>0</v>
      </c>
      <c r="P125" s="275">
        <v>0</v>
      </c>
      <c r="Q125" s="275">
        <v>1</v>
      </c>
      <c r="R125" s="275">
        <v>0</v>
      </c>
      <c r="S125" s="275">
        <v>0</v>
      </c>
      <c r="T125" s="275">
        <v>0</v>
      </c>
      <c r="U125" s="275">
        <v>0</v>
      </c>
      <c r="V125" s="275"/>
      <c r="W125" s="275">
        <v>0</v>
      </c>
      <c r="X125" s="275">
        <v>0</v>
      </c>
    </row>
    <row r="126" spans="1:24" ht="21.9" customHeight="1" x14ac:dyDescent="0.25">
      <c r="A126" s="407"/>
      <c r="B126" s="327" t="s">
        <v>228</v>
      </c>
      <c r="C126" s="413"/>
      <c r="D126" s="269">
        <v>0</v>
      </c>
      <c r="E126" s="269">
        <v>0</v>
      </c>
      <c r="F126" s="269">
        <v>0</v>
      </c>
      <c r="G126" s="269">
        <v>0</v>
      </c>
      <c r="H126" s="269">
        <v>0</v>
      </c>
      <c r="I126" s="269">
        <v>0</v>
      </c>
      <c r="J126" s="272">
        <v>0</v>
      </c>
      <c r="K126" s="275">
        <v>1</v>
      </c>
      <c r="L126" s="275">
        <v>0</v>
      </c>
      <c r="M126" s="275">
        <v>0</v>
      </c>
      <c r="N126" s="275">
        <v>0</v>
      </c>
      <c r="O126" s="275">
        <v>0</v>
      </c>
      <c r="P126" s="275">
        <v>1</v>
      </c>
      <c r="Q126" s="275">
        <v>0</v>
      </c>
      <c r="R126" s="275">
        <v>0</v>
      </c>
      <c r="S126" s="275">
        <v>0</v>
      </c>
      <c r="T126" s="275">
        <v>0</v>
      </c>
      <c r="U126" s="275">
        <v>0</v>
      </c>
      <c r="V126" s="275"/>
      <c r="W126" s="275">
        <v>0</v>
      </c>
      <c r="X126" s="275">
        <v>0</v>
      </c>
    </row>
    <row r="127" spans="1:24" s="52" customFormat="1" ht="34.5" customHeight="1" x14ac:dyDescent="0.25">
      <c r="A127" s="53" t="s">
        <v>229</v>
      </c>
      <c r="B127" s="337" t="s">
        <v>230</v>
      </c>
      <c r="C127" s="414"/>
      <c r="D127" s="54">
        <f>'Информация для bus.gov'!E62</f>
        <v>80</v>
      </c>
      <c r="E127" s="54">
        <f>'Информация для bus.gov'!F62</f>
        <v>20</v>
      </c>
      <c r="F127" s="54">
        <f>'Информация для bus.gov'!G62</f>
        <v>60</v>
      </c>
      <c r="G127" s="54">
        <f>'Информация для bus.gov'!H62</f>
        <v>40</v>
      </c>
      <c r="H127" s="54">
        <f>'Информация для bus.gov'!I62</f>
        <v>20</v>
      </c>
      <c r="I127" s="54">
        <f>'Информация для bus.gov'!J62</f>
        <v>40</v>
      </c>
      <c r="J127" s="54">
        <f>'Информация для bus.gov'!K62</f>
        <v>20</v>
      </c>
      <c r="K127" s="54">
        <f>'Информация для bus.gov'!L62</f>
        <v>100</v>
      </c>
      <c r="L127" s="54">
        <f>'Информация для bus.gov'!M62</f>
        <v>60</v>
      </c>
      <c r="M127" s="54">
        <f>'Информация для bus.gov'!N62</f>
        <v>60</v>
      </c>
      <c r="N127" s="54">
        <f>'Информация для bus.gov'!O62</f>
        <v>80</v>
      </c>
      <c r="O127" s="54">
        <f>'Информация для bus.gov'!P62</f>
        <v>100</v>
      </c>
      <c r="P127" s="54">
        <f>'Информация для bus.gov'!Q62</f>
        <v>60</v>
      </c>
      <c r="Q127" s="54">
        <f>'Информация для bus.gov'!R62</f>
        <v>60</v>
      </c>
      <c r="R127" s="54">
        <f>'Информация для bus.gov'!S62</f>
        <v>60</v>
      </c>
      <c r="S127" s="54">
        <f>'Информация для bus.gov'!T62</f>
        <v>80</v>
      </c>
      <c r="T127" s="54">
        <f>'Информация для bus.gov'!U62</f>
        <v>40</v>
      </c>
      <c r="U127" s="54">
        <f>'Информация для bus.gov'!V62</f>
        <v>80</v>
      </c>
      <c r="V127" s="54">
        <f>'Информация для bus.gov'!W62</f>
        <v>0</v>
      </c>
      <c r="W127" s="54">
        <f>'Информация для bus.gov'!X62</f>
        <v>80</v>
      </c>
      <c r="X127" s="54">
        <f>'Информация для bus.gov'!Y62</f>
        <v>40</v>
      </c>
    </row>
    <row r="128" spans="1:24" s="57" customFormat="1" ht="34.5" hidden="1" customHeight="1" x14ac:dyDescent="0.25">
      <c r="A128" s="387" t="s">
        <v>231</v>
      </c>
      <c r="B128" s="426" t="s">
        <v>232</v>
      </c>
      <c r="C128" s="427"/>
      <c r="D128" s="69"/>
      <c r="E128" s="69"/>
      <c r="F128" s="69"/>
      <c r="G128" s="69"/>
      <c r="H128" s="69"/>
      <c r="I128" s="69"/>
      <c r="J128" s="177"/>
      <c r="K128" s="184"/>
      <c r="L128" s="172"/>
      <c r="M128" s="172"/>
      <c r="N128" s="172"/>
      <c r="O128" s="172"/>
      <c r="P128" s="172"/>
      <c r="Q128" s="172"/>
      <c r="R128" s="172"/>
      <c r="S128" s="172"/>
      <c r="T128" s="172"/>
      <c r="U128" s="172"/>
      <c r="V128" s="172"/>
      <c r="W128" s="172"/>
      <c r="X128" s="172"/>
    </row>
    <row r="129" spans="1:24" s="67" customFormat="1" ht="35.1" hidden="1" customHeight="1" x14ac:dyDescent="0.25">
      <c r="A129" s="415"/>
      <c r="B129" s="70"/>
      <c r="C129" s="71"/>
      <c r="D129" s="48">
        <f>IF(SUM(D131:D136)&gt;4, "5 и больше",SUM(D131:D136))</f>
        <v>4</v>
      </c>
      <c r="E129" s="48">
        <f t="shared" ref="E129:U129" si="14">IF(SUM(E131:E136)&gt;4, "5 и больше",SUM(E131:E136))</f>
        <v>1</v>
      </c>
      <c r="F129" s="48">
        <f t="shared" si="14"/>
        <v>3</v>
      </c>
      <c r="G129" s="48">
        <f t="shared" si="14"/>
        <v>2</v>
      </c>
      <c r="H129" s="48">
        <f t="shared" si="14"/>
        <v>1</v>
      </c>
      <c r="I129" s="48">
        <f t="shared" si="14"/>
        <v>2</v>
      </c>
      <c r="J129" s="48">
        <f t="shared" si="14"/>
        <v>1</v>
      </c>
      <c r="K129" s="48" t="str">
        <f t="shared" si="14"/>
        <v>5 и больше</v>
      </c>
      <c r="L129" s="48">
        <f t="shared" si="14"/>
        <v>3</v>
      </c>
      <c r="M129" s="48">
        <f t="shared" si="14"/>
        <v>3</v>
      </c>
      <c r="N129" s="48">
        <f t="shared" si="14"/>
        <v>4</v>
      </c>
      <c r="O129" s="48" t="str">
        <f t="shared" si="14"/>
        <v>5 и больше</v>
      </c>
      <c r="P129" s="48">
        <f t="shared" si="14"/>
        <v>3</v>
      </c>
      <c r="Q129" s="48">
        <f t="shared" si="14"/>
        <v>3</v>
      </c>
      <c r="R129" s="48">
        <f t="shared" si="14"/>
        <v>3</v>
      </c>
      <c r="S129" s="48">
        <f t="shared" si="14"/>
        <v>4</v>
      </c>
      <c r="T129" s="48">
        <f t="shared" si="14"/>
        <v>2</v>
      </c>
      <c r="U129" s="48">
        <f t="shared" si="14"/>
        <v>4</v>
      </c>
      <c r="V129" s="48">
        <f t="shared" ref="V129:X129" si="15">IF(SUM(V131:V136)&gt;4, "5 и больше",SUM(V131:V136))</f>
        <v>0</v>
      </c>
      <c r="W129" s="48">
        <f t="shared" si="15"/>
        <v>4</v>
      </c>
      <c r="X129" s="48">
        <f t="shared" si="15"/>
        <v>2</v>
      </c>
    </row>
    <row r="130" spans="1:24" s="37" customFormat="1" ht="35.1" hidden="1" customHeight="1" x14ac:dyDescent="0.25">
      <c r="A130" s="416"/>
      <c r="B130" s="423" t="s">
        <v>233</v>
      </c>
      <c r="C130" s="424"/>
      <c r="D130" s="16"/>
      <c r="E130" s="16"/>
      <c r="F130" s="72"/>
      <c r="G130" s="16"/>
      <c r="H130" s="72"/>
      <c r="I130" s="16"/>
      <c r="J130" s="178"/>
      <c r="K130" s="185"/>
      <c r="L130" s="171"/>
      <c r="M130" s="171"/>
      <c r="N130" s="171"/>
      <c r="O130" s="171"/>
      <c r="P130" s="171"/>
      <c r="Q130" s="171"/>
      <c r="R130" s="171"/>
      <c r="S130" s="171"/>
      <c r="T130" s="171"/>
      <c r="U130" s="171"/>
      <c r="V130" s="171"/>
      <c r="W130" s="171"/>
      <c r="X130" s="171"/>
    </row>
    <row r="131" spans="1:24" ht="26.25" customHeight="1" x14ac:dyDescent="0.25">
      <c r="A131" s="417"/>
      <c r="B131" s="327" t="s">
        <v>234</v>
      </c>
      <c r="C131" s="425"/>
      <c r="D131" s="269">
        <v>0</v>
      </c>
      <c r="E131" s="269">
        <v>0</v>
      </c>
      <c r="F131" s="269">
        <v>0</v>
      </c>
      <c r="G131" s="269">
        <v>0</v>
      </c>
      <c r="H131" s="269">
        <v>0</v>
      </c>
      <c r="I131" s="269">
        <v>0</v>
      </c>
      <c r="J131" s="272">
        <v>0</v>
      </c>
      <c r="K131" s="275">
        <v>1</v>
      </c>
      <c r="L131" s="275">
        <v>0</v>
      </c>
      <c r="M131" s="275">
        <v>0</v>
      </c>
      <c r="N131" s="275">
        <v>0</v>
      </c>
      <c r="O131" s="275">
        <v>0.5</v>
      </c>
      <c r="P131" s="275">
        <v>0</v>
      </c>
      <c r="Q131" s="275">
        <v>0</v>
      </c>
      <c r="R131" s="275">
        <v>0</v>
      </c>
      <c r="S131" s="275">
        <v>0</v>
      </c>
      <c r="T131" s="275">
        <v>0</v>
      </c>
      <c r="U131" s="275">
        <v>1</v>
      </c>
      <c r="V131" s="275"/>
      <c r="W131" s="275">
        <v>0</v>
      </c>
      <c r="X131" s="275">
        <v>0</v>
      </c>
    </row>
    <row r="132" spans="1:24" ht="35.1" customHeight="1" x14ac:dyDescent="0.25">
      <c r="A132" s="418"/>
      <c r="B132" s="327" t="s">
        <v>235</v>
      </c>
      <c r="C132" s="428"/>
      <c r="D132" s="269">
        <v>1</v>
      </c>
      <c r="E132" s="269">
        <v>0</v>
      </c>
      <c r="F132" s="269">
        <v>0</v>
      </c>
      <c r="G132" s="269">
        <v>0</v>
      </c>
      <c r="H132" s="269">
        <v>0</v>
      </c>
      <c r="I132" s="269">
        <v>1</v>
      </c>
      <c r="J132" s="272">
        <v>0</v>
      </c>
      <c r="K132" s="275">
        <v>1</v>
      </c>
      <c r="L132" s="275">
        <v>0</v>
      </c>
      <c r="M132" s="275">
        <v>1</v>
      </c>
      <c r="N132" s="275">
        <v>1</v>
      </c>
      <c r="O132" s="275">
        <v>1</v>
      </c>
      <c r="P132" s="275">
        <v>0</v>
      </c>
      <c r="Q132" s="275">
        <v>0</v>
      </c>
      <c r="R132" s="275">
        <v>1</v>
      </c>
      <c r="S132" s="275">
        <v>1</v>
      </c>
      <c r="T132" s="275">
        <v>0</v>
      </c>
      <c r="U132" s="275">
        <v>1</v>
      </c>
      <c r="V132" s="275"/>
      <c r="W132" s="275">
        <v>1</v>
      </c>
      <c r="X132" s="275">
        <v>1</v>
      </c>
    </row>
    <row r="133" spans="1:24" ht="35.1" customHeight="1" x14ac:dyDescent="0.25">
      <c r="A133" s="419"/>
      <c r="B133" s="327" t="s">
        <v>236</v>
      </c>
      <c r="C133" s="379"/>
      <c r="D133" s="269">
        <v>0</v>
      </c>
      <c r="E133" s="269">
        <v>0</v>
      </c>
      <c r="F133" s="269">
        <v>0</v>
      </c>
      <c r="G133" s="269">
        <v>0</v>
      </c>
      <c r="H133" s="269">
        <v>0</v>
      </c>
      <c r="I133" s="269">
        <v>0</v>
      </c>
      <c r="J133" s="272">
        <v>0</v>
      </c>
      <c r="K133" s="275">
        <v>0</v>
      </c>
      <c r="L133" s="275">
        <v>0</v>
      </c>
      <c r="M133" s="275">
        <v>0</v>
      </c>
      <c r="N133" s="275">
        <v>0</v>
      </c>
      <c r="O133" s="275">
        <v>0</v>
      </c>
      <c r="P133" s="275">
        <v>0</v>
      </c>
      <c r="Q133" s="275">
        <v>0</v>
      </c>
      <c r="R133" s="275">
        <v>0</v>
      </c>
      <c r="S133" s="275">
        <v>0</v>
      </c>
      <c r="T133" s="275">
        <v>0</v>
      </c>
      <c r="U133" s="275">
        <v>0</v>
      </c>
      <c r="V133" s="275"/>
      <c r="W133" s="275">
        <v>0</v>
      </c>
      <c r="X133" s="275">
        <v>0</v>
      </c>
    </row>
    <row r="134" spans="1:24" ht="35.1" customHeight="1" x14ac:dyDescent="0.25">
      <c r="A134" s="420"/>
      <c r="B134" s="327" t="s">
        <v>237</v>
      </c>
      <c r="C134" s="429"/>
      <c r="D134" s="269">
        <v>1</v>
      </c>
      <c r="E134" s="269">
        <v>1</v>
      </c>
      <c r="F134" s="269">
        <v>1</v>
      </c>
      <c r="G134" s="269">
        <v>1</v>
      </c>
      <c r="H134" s="269">
        <v>1</v>
      </c>
      <c r="I134" s="269">
        <v>1</v>
      </c>
      <c r="J134" s="272">
        <v>1</v>
      </c>
      <c r="K134" s="275">
        <v>1</v>
      </c>
      <c r="L134" s="275">
        <v>1</v>
      </c>
      <c r="M134" s="275">
        <v>1</v>
      </c>
      <c r="N134" s="275">
        <v>1</v>
      </c>
      <c r="O134" s="275">
        <v>1</v>
      </c>
      <c r="P134" s="275">
        <v>1</v>
      </c>
      <c r="Q134" s="275">
        <v>1</v>
      </c>
      <c r="R134" s="275">
        <v>1</v>
      </c>
      <c r="S134" s="275">
        <v>1</v>
      </c>
      <c r="T134" s="275">
        <v>1</v>
      </c>
      <c r="U134" s="275">
        <v>1</v>
      </c>
      <c r="V134" s="275"/>
      <c r="W134" s="275">
        <v>1</v>
      </c>
      <c r="X134" s="275">
        <v>1</v>
      </c>
    </row>
    <row r="135" spans="1:24" ht="48.75" customHeight="1" x14ac:dyDescent="0.25">
      <c r="A135" s="421"/>
      <c r="B135" s="327" t="s">
        <v>238</v>
      </c>
      <c r="C135" s="378"/>
      <c r="D135" s="269">
        <v>1</v>
      </c>
      <c r="E135" s="269">
        <v>0</v>
      </c>
      <c r="F135" s="269">
        <v>1</v>
      </c>
      <c r="G135" s="269">
        <v>0</v>
      </c>
      <c r="H135" s="269">
        <v>0</v>
      </c>
      <c r="I135" s="269">
        <v>0</v>
      </c>
      <c r="J135" s="272">
        <v>0</v>
      </c>
      <c r="K135" s="275">
        <v>1</v>
      </c>
      <c r="L135" s="275">
        <v>1</v>
      </c>
      <c r="M135" s="275">
        <v>0</v>
      </c>
      <c r="N135" s="275">
        <v>1</v>
      </c>
      <c r="O135" s="275">
        <v>1</v>
      </c>
      <c r="P135" s="275">
        <v>1</v>
      </c>
      <c r="Q135" s="275">
        <v>1</v>
      </c>
      <c r="R135" s="275">
        <v>0</v>
      </c>
      <c r="S135" s="275">
        <v>1</v>
      </c>
      <c r="T135" s="275">
        <v>0</v>
      </c>
      <c r="U135" s="275">
        <v>0</v>
      </c>
      <c r="V135" s="275"/>
      <c r="W135" s="275">
        <v>1</v>
      </c>
      <c r="X135" s="275">
        <v>0</v>
      </c>
    </row>
    <row r="136" spans="1:24" ht="26.25" customHeight="1" x14ac:dyDescent="0.25">
      <c r="A136" s="422"/>
      <c r="B136" s="327" t="s">
        <v>239</v>
      </c>
      <c r="C136" s="377"/>
      <c r="D136" s="269">
        <v>1</v>
      </c>
      <c r="E136" s="269">
        <v>0</v>
      </c>
      <c r="F136" s="269">
        <v>1</v>
      </c>
      <c r="G136" s="269">
        <v>1</v>
      </c>
      <c r="H136" s="269">
        <v>0</v>
      </c>
      <c r="I136" s="269">
        <v>0</v>
      </c>
      <c r="J136" s="272">
        <v>0</v>
      </c>
      <c r="K136" s="275">
        <v>1</v>
      </c>
      <c r="L136" s="275">
        <v>1</v>
      </c>
      <c r="M136" s="275">
        <v>1</v>
      </c>
      <c r="N136" s="275">
        <v>1</v>
      </c>
      <c r="O136" s="275">
        <v>1</v>
      </c>
      <c r="P136" s="275">
        <v>1</v>
      </c>
      <c r="Q136" s="275">
        <v>1</v>
      </c>
      <c r="R136" s="275">
        <v>1</v>
      </c>
      <c r="S136" s="275">
        <v>1</v>
      </c>
      <c r="T136" s="275">
        <v>1</v>
      </c>
      <c r="U136" s="275">
        <v>1</v>
      </c>
      <c r="V136" s="275"/>
      <c r="W136" s="275">
        <v>1</v>
      </c>
      <c r="X136" s="275">
        <v>0</v>
      </c>
    </row>
    <row r="137" spans="1:24" s="52" customFormat="1" ht="35.1" customHeight="1" x14ac:dyDescent="0.25">
      <c r="A137" s="73" t="s">
        <v>240</v>
      </c>
      <c r="B137" s="367" t="s">
        <v>241</v>
      </c>
      <c r="C137" s="376"/>
      <c r="D137" s="45">
        <f>'Информация для bus.gov'!E68</f>
        <v>100</v>
      </c>
      <c r="E137" s="45">
        <f>'Информация для bus.gov'!F68</f>
        <v>100</v>
      </c>
      <c r="F137" s="45">
        <f>'Информация для bus.gov'!G68</f>
        <v>100</v>
      </c>
      <c r="G137" s="45">
        <f>'Информация для bus.gov'!H68</f>
        <v>100</v>
      </c>
      <c r="H137" s="45">
        <f>'Информация для bus.gov'!I68</f>
        <v>100</v>
      </c>
      <c r="I137" s="45">
        <f>'Информация для bus.gov'!J68</f>
        <v>100</v>
      </c>
      <c r="J137" s="45">
        <f>'Информация для bus.gov'!K68</f>
        <v>100</v>
      </c>
      <c r="K137" s="45">
        <f>'Информация для bus.gov'!L68</f>
        <v>100</v>
      </c>
      <c r="L137" s="45">
        <f>'Информация для bus.gov'!M68</f>
        <v>75</v>
      </c>
      <c r="M137" s="45">
        <f>'Информация для bus.gov'!N68</f>
        <v>100</v>
      </c>
      <c r="N137" s="45">
        <f>'Информация для bus.gov'!O68</f>
        <v>100</v>
      </c>
      <c r="O137" s="45">
        <f>'Информация для bus.gov'!P68</f>
        <v>82</v>
      </c>
      <c r="P137" s="45">
        <f>'Информация для bus.gov'!Q68</f>
        <v>66</v>
      </c>
      <c r="Q137" s="45">
        <f>'Информация для bus.gov'!R68</f>
        <v>82</v>
      </c>
      <c r="R137" s="45">
        <f>'Информация для bus.gov'!S68</f>
        <v>100</v>
      </c>
      <c r="S137" s="45">
        <f>'Информация для bus.gov'!T68</f>
        <v>96</v>
      </c>
      <c r="T137" s="45">
        <f>'Информация для bus.gov'!U68</f>
        <v>88</v>
      </c>
      <c r="U137" s="45">
        <f>'Информация для bus.gov'!V68</f>
        <v>100</v>
      </c>
      <c r="V137" s="45">
        <f>'Информация для bus.gov'!W68</f>
        <v>100</v>
      </c>
      <c r="W137" s="45">
        <f>'Информация для bus.gov'!X68</f>
        <v>100</v>
      </c>
      <c r="X137" s="45">
        <f>'Информация для bus.gov'!Y68</f>
        <v>100</v>
      </c>
    </row>
    <row r="138" spans="1:24" s="33" customFormat="1" ht="35.1" customHeight="1" x14ac:dyDescent="0.25">
      <c r="A138" s="74" t="s">
        <v>242</v>
      </c>
      <c r="B138" s="342" t="s">
        <v>14</v>
      </c>
      <c r="C138" s="375"/>
      <c r="D138" s="60">
        <f>'Информация для bus.gov'!E97</f>
        <v>94.600000000000009</v>
      </c>
      <c r="E138" s="60">
        <f>'Информация для bus.gov'!F97</f>
        <v>100</v>
      </c>
      <c r="F138" s="60">
        <f>'Информация для bus.gov'!G97</f>
        <v>96.800000000000011</v>
      </c>
      <c r="G138" s="60">
        <f>'Информация для bus.gov'!H97</f>
        <v>97.800000000000011</v>
      </c>
      <c r="H138" s="60">
        <f>'Информация для bus.gov'!I97</f>
        <v>94.8</v>
      </c>
      <c r="I138" s="60">
        <f>'Информация для bus.gov'!J97</f>
        <v>100</v>
      </c>
      <c r="J138" s="60">
        <f>'Информация для bus.gov'!K97</f>
        <v>100</v>
      </c>
      <c r="K138" s="60">
        <f>'Информация для bus.gov'!L97</f>
        <v>98.4</v>
      </c>
      <c r="L138" s="60">
        <f>'Информация для bus.gov'!M97</f>
        <v>98</v>
      </c>
      <c r="M138" s="60">
        <f>'Информация для bus.gov'!N97</f>
        <v>97.200000000000017</v>
      </c>
      <c r="N138" s="60">
        <f>'Информация для bus.gov'!O97</f>
        <v>100</v>
      </c>
      <c r="O138" s="60">
        <f>'Информация для bus.gov'!P97</f>
        <v>93.4</v>
      </c>
      <c r="P138" s="60">
        <f>'Информация для bus.gov'!Q97</f>
        <v>88.4</v>
      </c>
      <c r="Q138" s="60">
        <f>'Информация для bus.gov'!R97</f>
        <v>92.2</v>
      </c>
      <c r="R138" s="60">
        <f>'Информация для bus.gov'!S97</f>
        <v>92.4</v>
      </c>
      <c r="S138" s="60">
        <f>'Информация для bus.gov'!T97</f>
        <v>100</v>
      </c>
      <c r="T138" s="60">
        <f>'Информация для bus.gov'!U97</f>
        <v>90.6</v>
      </c>
      <c r="U138" s="60">
        <f>'Информация для bus.gov'!V97</f>
        <v>99.2</v>
      </c>
      <c r="V138" s="60">
        <f>'Информация для bus.gov'!W97</f>
        <v>97.6</v>
      </c>
      <c r="W138" s="60">
        <f>'Информация для bus.gov'!X97</f>
        <v>99</v>
      </c>
      <c r="X138" s="60">
        <f>'Информация для bus.gov'!Y97</f>
        <v>98.600000000000009</v>
      </c>
    </row>
    <row r="139" spans="1:24" s="52" customFormat="1" ht="63" customHeight="1" x14ac:dyDescent="0.25">
      <c r="A139" s="73" t="s">
        <v>243</v>
      </c>
      <c r="B139" s="367" t="s">
        <v>244</v>
      </c>
      <c r="C139" s="374"/>
      <c r="D139" s="45">
        <f>'Информация для bus.gov'!E78</f>
        <v>96</v>
      </c>
      <c r="E139" s="45">
        <f>'Информация для bus.gov'!F78</f>
        <v>100</v>
      </c>
      <c r="F139" s="45">
        <f>'Информация для bus.gov'!G78</f>
        <v>96</v>
      </c>
      <c r="G139" s="45">
        <f>'Информация для bus.gov'!H78</f>
        <v>98</v>
      </c>
      <c r="H139" s="45">
        <f>'Информация для bus.gov'!I78</f>
        <v>95</v>
      </c>
      <c r="I139" s="45">
        <f>'Информация для bus.gov'!J78</f>
        <v>100</v>
      </c>
      <c r="J139" s="45">
        <f>'Информация для bus.gov'!K78</f>
        <v>100</v>
      </c>
      <c r="K139" s="45">
        <f>'Информация для bus.gov'!L78</f>
        <v>98</v>
      </c>
      <c r="L139" s="45">
        <f>'Информация для bus.gov'!M78</f>
        <v>96</v>
      </c>
      <c r="M139" s="45">
        <f>'Информация для bus.gov'!N78</f>
        <v>97</v>
      </c>
      <c r="N139" s="45">
        <f>'Информация для bus.gov'!O78</f>
        <v>100</v>
      </c>
      <c r="O139" s="45">
        <f>'Информация для bus.gov'!P78</f>
        <v>91</v>
      </c>
      <c r="P139" s="45">
        <f>'Информация для bus.gov'!Q78</f>
        <v>86</v>
      </c>
      <c r="Q139" s="45">
        <f>'Информация для bus.gov'!R78</f>
        <v>91</v>
      </c>
      <c r="R139" s="45">
        <f>'Информация для bus.gov'!S78</f>
        <v>91</v>
      </c>
      <c r="S139" s="45">
        <f>'Информация для bus.gov'!T78</f>
        <v>100</v>
      </c>
      <c r="T139" s="45">
        <f>'Информация для bus.gov'!U78</f>
        <v>89</v>
      </c>
      <c r="U139" s="45">
        <f>'Информация для bus.gov'!V78</f>
        <v>99</v>
      </c>
      <c r="V139" s="45">
        <f>'Информация для bus.gov'!W78</f>
        <v>94</v>
      </c>
      <c r="W139" s="45">
        <f>'Информация для bus.gov'!X78</f>
        <v>99</v>
      </c>
      <c r="X139" s="45">
        <f>'Информация для bus.gov'!Y78</f>
        <v>99</v>
      </c>
    </row>
    <row r="140" spans="1:24" s="52" customFormat="1" ht="51.75" customHeight="1" x14ac:dyDescent="0.25">
      <c r="A140" s="73" t="s">
        <v>245</v>
      </c>
      <c r="B140" s="367" t="s">
        <v>246</v>
      </c>
      <c r="C140" s="373"/>
      <c r="D140" s="45">
        <f>'Информация для bus.gov'!E84</f>
        <v>95</v>
      </c>
      <c r="E140" s="45">
        <f>'Информация для bus.gov'!F84</f>
        <v>100</v>
      </c>
      <c r="F140" s="45">
        <f>'Информация для bus.gov'!G84</f>
        <v>96</v>
      </c>
      <c r="G140" s="45">
        <f>'Информация для bus.gov'!H84</f>
        <v>98</v>
      </c>
      <c r="H140" s="45">
        <f>'Информация для bus.gov'!I84</f>
        <v>95</v>
      </c>
      <c r="I140" s="45">
        <f>'Информация для bus.gov'!J84</f>
        <v>100</v>
      </c>
      <c r="J140" s="45">
        <f>'Информация для bus.gov'!K84</f>
        <v>100</v>
      </c>
      <c r="K140" s="45">
        <f>'Информация для bus.gov'!L84</f>
        <v>98</v>
      </c>
      <c r="L140" s="45">
        <f>'Информация для bus.gov'!M84</f>
        <v>99</v>
      </c>
      <c r="M140" s="45">
        <f>'Информация для bus.gov'!N84</f>
        <v>97</v>
      </c>
      <c r="N140" s="45">
        <f>'Информация для bus.gov'!O84</f>
        <v>100</v>
      </c>
      <c r="O140" s="45">
        <f>'Информация для bus.gov'!P84</f>
        <v>95</v>
      </c>
      <c r="P140" s="45">
        <f>'Информация для bus.gov'!Q84</f>
        <v>89</v>
      </c>
      <c r="Q140" s="45">
        <f>'Информация для bus.gov'!R84</f>
        <v>91</v>
      </c>
      <c r="R140" s="45">
        <f>'Информация для bus.gov'!S84</f>
        <v>91</v>
      </c>
      <c r="S140" s="45">
        <f>'Информация для bus.gov'!T84</f>
        <v>100</v>
      </c>
      <c r="T140" s="45">
        <f>'Информация для bus.gov'!U84</f>
        <v>90</v>
      </c>
      <c r="U140" s="45">
        <f>'Информация для bus.gov'!V84</f>
        <v>99</v>
      </c>
      <c r="V140" s="45">
        <f>'Информация для bus.gov'!W84</f>
        <v>100</v>
      </c>
      <c r="W140" s="45">
        <f>'Информация для bus.gov'!X84</f>
        <v>99</v>
      </c>
      <c r="X140" s="45">
        <f>'Информация для bus.gov'!Y84</f>
        <v>98</v>
      </c>
    </row>
    <row r="141" spans="1:24" s="52" customFormat="1" ht="35.1" customHeight="1" x14ac:dyDescent="0.25">
      <c r="A141" s="73" t="s">
        <v>247</v>
      </c>
      <c r="B141" s="367" t="s">
        <v>248</v>
      </c>
      <c r="C141" s="372"/>
      <c r="D141" s="45">
        <f>'Информация для bus.gov'!E90</f>
        <v>91</v>
      </c>
      <c r="E141" s="45">
        <f>'Информация для bus.gov'!F90</f>
        <v>100</v>
      </c>
      <c r="F141" s="45">
        <f>'Информация для bus.gov'!G90</f>
        <v>100</v>
      </c>
      <c r="G141" s="45">
        <f>'Информация для bus.gov'!H90</f>
        <v>97</v>
      </c>
      <c r="H141" s="45">
        <f>'Информация для bus.gov'!I90</f>
        <v>94</v>
      </c>
      <c r="I141" s="45">
        <f>'Информация для bus.gov'!J90</f>
        <v>100</v>
      </c>
      <c r="J141" s="45">
        <f>'Информация для bus.gov'!K90</f>
        <v>100</v>
      </c>
      <c r="K141" s="45">
        <f>'Информация для bus.gov'!L90</f>
        <v>100</v>
      </c>
      <c r="L141" s="45">
        <f>'Информация для bus.gov'!M90</f>
        <v>100</v>
      </c>
      <c r="M141" s="45">
        <f>'Информация для bus.gov'!N90</f>
        <v>98</v>
      </c>
      <c r="N141" s="45">
        <f>'Информация для bus.gov'!O90</f>
        <v>100</v>
      </c>
      <c r="O141" s="45">
        <f>'Информация для bus.gov'!P90</f>
        <v>95</v>
      </c>
      <c r="P141" s="45">
        <f>'Информация для bus.gov'!Q90</f>
        <v>92</v>
      </c>
      <c r="Q141" s="45">
        <f>'Информация для bus.gov'!R90</f>
        <v>97</v>
      </c>
      <c r="R141" s="45">
        <f>'Информация для bus.gov'!S90</f>
        <v>98</v>
      </c>
      <c r="S141" s="45">
        <f>'Информация для bus.gov'!T90</f>
        <v>100</v>
      </c>
      <c r="T141" s="45">
        <f>'Информация для bus.gov'!U90</f>
        <v>95</v>
      </c>
      <c r="U141" s="45">
        <f>'Информация для bus.gov'!V90</f>
        <v>100</v>
      </c>
      <c r="V141" s="45">
        <f>'Информация для bus.gov'!W90</f>
        <v>100</v>
      </c>
      <c r="W141" s="45">
        <f>'Информация для bus.gov'!X90</f>
        <v>99</v>
      </c>
      <c r="X141" s="45">
        <f>'Информация для bus.gov'!Y90</f>
        <v>99</v>
      </c>
    </row>
    <row r="142" spans="1:24" s="33" customFormat="1" ht="35.1" customHeight="1" x14ac:dyDescent="0.25">
      <c r="A142" s="74" t="s">
        <v>249</v>
      </c>
      <c r="B142" s="342" t="s">
        <v>250</v>
      </c>
      <c r="C142" s="371"/>
      <c r="D142" s="60">
        <f>'Информация для bus.gov'!E119</f>
        <v>89.9</v>
      </c>
      <c r="E142" s="60">
        <f>'Информация для bus.gov'!F119</f>
        <v>100</v>
      </c>
      <c r="F142" s="60">
        <f>'Информация для bus.gov'!G119</f>
        <v>94</v>
      </c>
      <c r="G142" s="60">
        <f>'Информация для bus.gov'!H119</f>
        <v>97.8</v>
      </c>
      <c r="H142" s="60">
        <f>'Информация для bus.gov'!I119</f>
        <v>92.1</v>
      </c>
      <c r="I142" s="60">
        <f>'Информация для bus.gov'!J119</f>
        <v>100</v>
      </c>
      <c r="J142" s="60">
        <f>'Информация для bus.gov'!K119</f>
        <v>100</v>
      </c>
      <c r="K142" s="60">
        <f>'Информация для bus.gov'!L119</f>
        <v>96.9</v>
      </c>
      <c r="L142" s="60">
        <f>'Информация для bus.gov'!M119</f>
        <v>99.7</v>
      </c>
      <c r="M142" s="60">
        <f>'Информация для bus.gov'!N119</f>
        <v>100</v>
      </c>
      <c r="N142" s="60">
        <f>'Информация для bus.gov'!O119</f>
        <v>99.6</v>
      </c>
      <c r="O142" s="60">
        <f>'Информация для bus.gov'!P119</f>
        <v>88.6</v>
      </c>
      <c r="P142" s="60">
        <f>'Информация для bus.gov'!Q119</f>
        <v>85.6</v>
      </c>
      <c r="Q142" s="60">
        <f>'Информация для bus.gov'!R119</f>
        <v>91.6</v>
      </c>
      <c r="R142" s="60">
        <f>'Информация для bus.gov'!S119</f>
        <v>87.3</v>
      </c>
      <c r="S142" s="60">
        <f>'Информация для bus.gov'!T119</f>
        <v>99.7</v>
      </c>
      <c r="T142" s="60">
        <f>'Информация для bus.gov'!U119</f>
        <v>89.4</v>
      </c>
      <c r="U142" s="60">
        <f>'Информация для bus.gov'!V119</f>
        <v>99.7</v>
      </c>
      <c r="V142" s="60">
        <f>'Информация для bus.gov'!W119</f>
        <v>100</v>
      </c>
      <c r="W142" s="60">
        <f>'Информация для bus.gov'!X119</f>
        <v>98.6</v>
      </c>
      <c r="X142" s="60">
        <f>'Информация для bus.gov'!Y119</f>
        <v>98.2</v>
      </c>
    </row>
    <row r="143" spans="1:24" s="52" customFormat="1" ht="51.75" customHeight="1" x14ac:dyDescent="0.25">
      <c r="A143" s="73" t="s">
        <v>251</v>
      </c>
      <c r="B143" s="367" t="s">
        <v>252</v>
      </c>
      <c r="C143" s="370"/>
      <c r="D143" s="45">
        <f>'Информация для bus.gov'!E100</f>
        <v>86</v>
      </c>
      <c r="E143" s="45">
        <f>'Информация для bus.gov'!F100</f>
        <v>100</v>
      </c>
      <c r="F143" s="45">
        <f>'Информация для bus.gov'!G100</f>
        <v>92</v>
      </c>
      <c r="G143" s="45">
        <f>'Информация для bus.gov'!H100</f>
        <v>96</v>
      </c>
      <c r="H143" s="45">
        <f>'Информация для bus.gov'!I100</f>
        <v>92</v>
      </c>
      <c r="I143" s="45">
        <f>'Информация для bus.gov'!J100</f>
        <v>100</v>
      </c>
      <c r="J143" s="45">
        <f>'Информация для bus.gov'!K100</f>
        <v>100</v>
      </c>
      <c r="K143" s="45">
        <f>'Информация для bus.gov'!L100</f>
        <v>98</v>
      </c>
      <c r="L143" s="45">
        <f>'Информация для bus.gov'!M100</f>
        <v>99</v>
      </c>
      <c r="M143" s="45">
        <f>'Информация для bus.gov'!N100</f>
        <v>100</v>
      </c>
      <c r="N143" s="45">
        <f>'Информация для bus.gov'!O100</f>
        <v>100</v>
      </c>
      <c r="O143" s="45">
        <f>'Информация для bus.gov'!P100</f>
        <v>87</v>
      </c>
      <c r="P143" s="45">
        <f>'Информация для bus.gov'!Q100</f>
        <v>82</v>
      </c>
      <c r="Q143" s="45">
        <f>'Информация для bus.gov'!R100</f>
        <v>93</v>
      </c>
      <c r="R143" s="45">
        <f>'Информация для bus.gov'!S100</f>
        <v>84</v>
      </c>
      <c r="S143" s="45">
        <f>'Информация для bus.gov'!T100</f>
        <v>99</v>
      </c>
      <c r="T143" s="45">
        <f>'Информация для bus.gov'!U100</f>
        <v>85</v>
      </c>
      <c r="U143" s="45">
        <f>'Информация для bus.gov'!V100</f>
        <v>99</v>
      </c>
      <c r="V143" s="45">
        <f>'Информация для bus.gov'!W100</f>
        <v>100</v>
      </c>
      <c r="W143" s="45">
        <f>'Информация для bus.gov'!X100</f>
        <v>99</v>
      </c>
      <c r="X143" s="45">
        <f>'Информация для bus.gov'!Y100</f>
        <v>97</v>
      </c>
    </row>
    <row r="144" spans="1:24" s="52" customFormat="1" ht="35.1" customHeight="1" x14ac:dyDescent="0.25">
      <c r="A144" s="73" t="s">
        <v>253</v>
      </c>
      <c r="B144" s="367" t="s">
        <v>254</v>
      </c>
      <c r="C144" s="369"/>
      <c r="D144" s="45">
        <f>'Информация для bus.gov'!E106</f>
        <v>93</v>
      </c>
      <c r="E144" s="45">
        <f>'Информация для bus.gov'!F106</f>
        <v>100</v>
      </c>
      <c r="F144" s="45">
        <f>'Информация для bus.gov'!G106</f>
        <v>92</v>
      </c>
      <c r="G144" s="45">
        <f>'Информация для bus.gov'!H106</f>
        <v>100</v>
      </c>
      <c r="H144" s="45">
        <f>'Информация для bus.gov'!I106</f>
        <v>95</v>
      </c>
      <c r="I144" s="45">
        <f>'Информация для bus.gov'!J106</f>
        <v>100</v>
      </c>
      <c r="J144" s="45">
        <f>'Информация для bus.gov'!K106</f>
        <v>100</v>
      </c>
      <c r="K144" s="45">
        <f>'Информация для bus.gov'!L106</f>
        <v>100</v>
      </c>
      <c r="L144" s="45">
        <f>'Информация для bus.gov'!M106</f>
        <v>100</v>
      </c>
      <c r="M144" s="45">
        <f>'Информация для bus.gov'!N106</f>
        <v>100</v>
      </c>
      <c r="N144" s="45">
        <f>'Информация для bus.gov'!O106</f>
        <v>98</v>
      </c>
      <c r="O144" s="45">
        <f>'Информация для bus.gov'!P106</f>
        <v>90</v>
      </c>
      <c r="P144" s="45">
        <f>'Информация для bus.gov'!Q106</f>
        <v>90</v>
      </c>
      <c r="Q144" s="45">
        <f>'Информация для bus.gov'!R106</f>
        <v>91</v>
      </c>
      <c r="R144" s="45">
        <f>'Информация для bus.gov'!S106</f>
        <v>88</v>
      </c>
      <c r="S144" s="45">
        <f>'Информация для bus.gov'!T106</f>
        <v>100</v>
      </c>
      <c r="T144" s="45">
        <f>'Информация для bus.gov'!U106</f>
        <v>92</v>
      </c>
      <c r="U144" s="45">
        <f>'Информация для bus.gov'!V106</f>
        <v>100</v>
      </c>
      <c r="V144" s="45">
        <f>'Информация для bus.gov'!W106</f>
        <v>100</v>
      </c>
      <c r="W144" s="45">
        <f>'Информация для bus.gov'!X106</f>
        <v>97</v>
      </c>
      <c r="X144" s="45">
        <f>'Информация для bus.gov'!Y106</f>
        <v>98</v>
      </c>
    </row>
    <row r="145" spans="1:24" s="52" customFormat="1" ht="35.1" customHeight="1" x14ac:dyDescent="0.25">
      <c r="A145" s="73" t="s">
        <v>255</v>
      </c>
      <c r="B145" s="367" t="s">
        <v>256</v>
      </c>
      <c r="C145" s="368"/>
      <c r="D145" s="45">
        <f>'Информация для bus.gov'!E112</f>
        <v>91</v>
      </c>
      <c r="E145" s="45">
        <f>'Информация для bus.gov'!F112</f>
        <v>100</v>
      </c>
      <c r="F145" s="45">
        <f>'Информация для bus.gov'!G112</f>
        <v>96</v>
      </c>
      <c r="G145" s="45">
        <f>'Информация для bus.gov'!H112</f>
        <v>98</v>
      </c>
      <c r="H145" s="45">
        <f>'Информация для bus.gov'!I112</f>
        <v>91</v>
      </c>
      <c r="I145" s="45">
        <f>'Информация для bus.gov'!J112</f>
        <v>100</v>
      </c>
      <c r="J145" s="45">
        <f>'Информация для bus.gov'!K112</f>
        <v>100</v>
      </c>
      <c r="K145" s="45">
        <f>'Информация для bus.gov'!L112</f>
        <v>95</v>
      </c>
      <c r="L145" s="45">
        <f>'Информация для bus.gov'!M112</f>
        <v>100</v>
      </c>
      <c r="M145" s="45">
        <f>'Информация для bus.gov'!N112</f>
        <v>100</v>
      </c>
      <c r="N145" s="45">
        <f>'Информация для bus.gov'!O112</f>
        <v>100</v>
      </c>
      <c r="O145" s="45">
        <f>'Информация для bus.gov'!P112</f>
        <v>89</v>
      </c>
      <c r="P145" s="45">
        <f>'Информация для bus.gov'!Q112</f>
        <v>86</v>
      </c>
      <c r="Q145" s="45">
        <f>'Информация для bus.gov'!R112</f>
        <v>91</v>
      </c>
      <c r="R145" s="45">
        <f>'Информация для bus.gov'!S112</f>
        <v>89</v>
      </c>
      <c r="S145" s="45">
        <f>'Информация для bus.gov'!T112</f>
        <v>100</v>
      </c>
      <c r="T145" s="45">
        <f>'Информация для bus.gov'!U112</f>
        <v>91</v>
      </c>
      <c r="U145" s="45">
        <f>'Информация для bus.gov'!V112</f>
        <v>100</v>
      </c>
      <c r="V145" s="45">
        <f>'Информация для bus.gov'!W112</f>
        <v>100</v>
      </c>
      <c r="W145" s="45">
        <f>'Информация для bus.gov'!X112</f>
        <v>99</v>
      </c>
      <c r="X145" s="45">
        <f>'Информация для bus.gov'!Y112</f>
        <v>99</v>
      </c>
    </row>
    <row r="146" spans="1:24" s="75" customFormat="1" ht="48" customHeight="1" x14ac:dyDescent="0.3">
      <c r="A146" s="364" t="s">
        <v>257</v>
      </c>
      <c r="B146" s="365"/>
      <c r="C146" s="366"/>
      <c r="D146" s="76">
        <f>'Информация для bus.gov'!E123</f>
        <v>88.8</v>
      </c>
      <c r="E146" s="76">
        <f>'Информация для bus.gov'!F123</f>
        <v>88.26</v>
      </c>
      <c r="F146" s="76">
        <f>'Информация для bus.gov'!G123</f>
        <v>87.28</v>
      </c>
      <c r="G146" s="76">
        <f>'Информация для bus.gov'!H123</f>
        <v>87.78</v>
      </c>
      <c r="H146" s="76">
        <f>'Информация для bus.gov'!I123</f>
        <v>82.84</v>
      </c>
      <c r="I146" s="76">
        <f>'Информация для bus.gov'!J123</f>
        <v>89.74</v>
      </c>
      <c r="J146" s="76">
        <f>'Информация для bus.gov'!K123</f>
        <v>86.44</v>
      </c>
      <c r="K146" s="76">
        <f>'Информация для bus.gov'!L123</f>
        <v>95.28</v>
      </c>
      <c r="L146" s="76">
        <f>'Информация для bus.gov'!M123</f>
        <v>87.16</v>
      </c>
      <c r="M146" s="76">
        <f>'Информация для bus.gov'!N123</f>
        <v>91.760000000000019</v>
      </c>
      <c r="N146" s="76">
        <f>'Информация для bus.gov'!O123</f>
        <v>92.88</v>
      </c>
      <c r="O146" s="76">
        <f>'Информация для bus.gov'!P123</f>
        <v>87.440000000000012</v>
      </c>
      <c r="P146" s="76">
        <f>'Информация для bus.gov'!Q123</f>
        <v>82.060000000000016</v>
      </c>
      <c r="Q146" s="76">
        <f>'Информация для bus.gov'!R123</f>
        <v>86.179999999999993</v>
      </c>
      <c r="R146" s="76">
        <f>'Информация для bus.gov'!S123</f>
        <v>86.300000000000011</v>
      </c>
      <c r="S146" s="76">
        <f>'Информация для bus.gov'!T123</f>
        <v>94.039999999999992</v>
      </c>
      <c r="T146" s="76">
        <f>'Информация для bus.gov'!U123</f>
        <v>83.1</v>
      </c>
      <c r="U146" s="76">
        <f>'Информация для bus.gov'!V123</f>
        <v>91.46</v>
      </c>
      <c r="V146" s="76" t="e">
        <f>'Информация для bus.gov'!W123</f>
        <v>#DIV/0!</v>
      </c>
      <c r="W146" s="76">
        <f>'Информация для bus.gov'!X123</f>
        <v>91.059999999999988</v>
      </c>
      <c r="X146" s="76">
        <f>'Информация для bus.gov'!Y123</f>
        <v>88.44</v>
      </c>
    </row>
    <row r="147" spans="1:24" ht="27.6" hidden="1" x14ac:dyDescent="0.25">
      <c r="B147" s="77" t="s">
        <v>258</v>
      </c>
      <c r="D147" s="22">
        <v>1</v>
      </c>
      <c r="E147" s="22">
        <v>0</v>
      </c>
      <c r="F147" s="22">
        <v>1</v>
      </c>
      <c r="G147" s="22">
        <v>1</v>
      </c>
      <c r="H147" s="22">
        <v>0</v>
      </c>
      <c r="I147" s="22">
        <v>1</v>
      </c>
      <c r="J147" s="22">
        <v>1</v>
      </c>
      <c r="K147" s="22">
        <v>1</v>
      </c>
    </row>
    <row r="148" spans="1:24" ht="41.4" hidden="1" x14ac:dyDescent="0.25">
      <c r="B148" s="77" t="s">
        <v>259</v>
      </c>
      <c r="D148" s="22">
        <v>1</v>
      </c>
      <c r="E148" s="22">
        <v>0</v>
      </c>
      <c r="F148" s="22">
        <v>1</v>
      </c>
      <c r="G148" s="22">
        <v>1</v>
      </c>
      <c r="H148" s="22">
        <v>1</v>
      </c>
      <c r="I148" s="22">
        <v>1</v>
      </c>
      <c r="J148" s="22">
        <v>0</v>
      </c>
      <c r="K148" s="22">
        <v>1</v>
      </c>
    </row>
    <row r="149" spans="1:24" ht="82.8" hidden="1" x14ac:dyDescent="0.25">
      <c r="B149" s="77" t="s">
        <v>260</v>
      </c>
      <c r="D149" s="22">
        <v>0</v>
      </c>
      <c r="E149" s="22">
        <v>0</v>
      </c>
      <c r="F149" s="22">
        <v>0</v>
      </c>
      <c r="G149" s="22">
        <v>0</v>
      </c>
      <c r="H149" s="22">
        <v>0</v>
      </c>
      <c r="I149" s="22">
        <v>0</v>
      </c>
      <c r="J149" s="22">
        <v>0</v>
      </c>
      <c r="K149" s="22">
        <v>1</v>
      </c>
    </row>
    <row r="150" spans="1:24" ht="34.200000000000003" hidden="1" x14ac:dyDescent="0.25">
      <c r="B150" s="78" t="s">
        <v>261</v>
      </c>
      <c r="D150" s="22">
        <v>0</v>
      </c>
      <c r="E150" s="22">
        <v>0</v>
      </c>
      <c r="F150" s="22">
        <v>0</v>
      </c>
      <c r="G150" s="22">
        <v>0</v>
      </c>
      <c r="H150" s="22">
        <v>0</v>
      </c>
      <c r="I150" s="22">
        <v>0</v>
      </c>
      <c r="J150" s="22">
        <v>0</v>
      </c>
      <c r="K150" s="22">
        <v>0</v>
      </c>
    </row>
    <row r="151" spans="1:24" x14ac:dyDescent="0.25">
      <c r="B151" s="78"/>
    </row>
    <row r="152" spans="1:24" x14ac:dyDescent="0.25">
      <c r="B152" s="78"/>
    </row>
  </sheetData>
  <mergeCells count="141">
    <mergeCell ref="C3:C4"/>
    <mergeCell ref="B3:B4"/>
    <mergeCell ref="A7:A27"/>
    <mergeCell ref="B26:C26"/>
    <mergeCell ref="B25:C25"/>
    <mergeCell ref="B27:C27"/>
    <mergeCell ref="B14:C14"/>
    <mergeCell ref="B15:C15"/>
    <mergeCell ref="B16:C16"/>
    <mergeCell ref="B17:C17"/>
    <mergeCell ref="B18:C18"/>
    <mergeCell ref="B21:C21"/>
    <mergeCell ref="B19:C19"/>
    <mergeCell ref="B20:C20"/>
    <mergeCell ref="B23:C23"/>
    <mergeCell ref="B22:C22"/>
    <mergeCell ref="B13:C13"/>
    <mergeCell ref="A3:A4"/>
    <mergeCell ref="B5:C5"/>
    <mergeCell ref="B6:C6"/>
    <mergeCell ref="B7:C7"/>
    <mergeCell ref="B9:C9"/>
    <mergeCell ref="B10:C10"/>
    <mergeCell ref="B75:C75"/>
    <mergeCell ref="B76:C76"/>
    <mergeCell ref="B77:C77"/>
    <mergeCell ref="B78:C78"/>
    <mergeCell ref="B11:C11"/>
    <mergeCell ref="B12:C12"/>
    <mergeCell ref="B63:C63"/>
    <mergeCell ref="B62:C62"/>
    <mergeCell ref="B61:C61"/>
    <mergeCell ref="B57:C57"/>
    <mergeCell ref="B48:C48"/>
    <mergeCell ref="B49:C49"/>
    <mergeCell ref="B50:C50"/>
    <mergeCell ref="B52:C52"/>
    <mergeCell ref="B53:C53"/>
    <mergeCell ref="B54:C54"/>
    <mergeCell ref="B51:C51"/>
    <mergeCell ref="B46:C46"/>
    <mergeCell ref="B47:C47"/>
    <mergeCell ref="B24:C24"/>
    <mergeCell ref="B56:C56"/>
    <mergeCell ref="B59:C59"/>
    <mergeCell ref="B60:C60"/>
    <mergeCell ref="B58:C58"/>
    <mergeCell ref="B131:C131"/>
    <mergeCell ref="B128:C128"/>
    <mergeCell ref="B132:C132"/>
    <mergeCell ref="B134:C134"/>
    <mergeCell ref="A30:A96"/>
    <mergeCell ref="B43:C43"/>
    <mergeCell ref="B45:C45"/>
    <mergeCell ref="B44:C44"/>
    <mergeCell ref="B42:C42"/>
    <mergeCell ref="B41:C41"/>
    <mergeCell ref="B40:C40"/>
    <mergeCell ref="B39:C39"/>
    <mergeCell ref="B38:C38"/>
    <mergeCell ref="B37:C37"/>
    <mergeCell ref="B36:C36"/>
    <mergeCell ref="B35:C35"/>
    <mergeCell ref="B34:C34"/>
    <mergeCell ref="B33:C33"/>
    <mergeCell ref="B32:C32"/>
    <mergeCell ref="B31:C31"/>
    <mergeCell ref="B30:C30"/>
    <mergeCell ref="B91:C91"/>
    <mergeCell ref="B73:C73"/>
    <mergeCell ref="B74:C74"/>
    <mergeCell ref="B137:C137"/>
    <mergeCell ref="B136:C136"/>
    <mergeCell ref="B135:C135"/>
    <mergeCell ref="B133:C133"/>
    <mergeCell ref="A110:A116"/>
    <mergeCell ref="A101:A105"/>
    <mergeCell ref="B114:C114"/>
    <mergeCell ref="B113:C113"/>
    <mergeCell ref="B115:C115"/>
    <mergeCell ref="B116:C116"/>
    <mergeCell ref="B117:C117"/>
    <mergeCell ref="B118:C118"/>
    <mergeCell ref="B119:C119"/>
    <mergeCell ref="B112:C112"/>
    <mergeCell ref="A120:A126"/>
    <mergeCell ref="B120:C120"/>
    <mergeCell ref="B122:C122"/>
    <mergeCell ref="B123:C123"/>
    <mergeCell ref="B124:C124"/>
    <mergeCell ref="B125:C125"/>
    <mergeCell ref="B126:C126"/>
    <mergeCell ref="B127:C127"/>
    <mergeCell ref="A128:A136"/>
    <mergeCell ref="B130:C130"/>
    <mergeCell ref="A146:C146"/>
    <mergeCell ref="B145:C145"/>
    <mergeCell ref="B144:C144"/>
    <mergeCell ref="B143:C143"/>
    <mergeCell ref="B142:C142"/>
    <mergeCell ref="B141:C141"/>
    <mergeCell ref="B140:C140"/>
    <mergeCell ref="B139:C139"/>
    <mergeCell ref="B138:C138"/>
    <mergeCell ref="B79:C79"/>
    <mergeCell ref="B80:C80"/>
    <mergeCell ref="B81:C81"/>
    <mergeCell ref="B82:C82"/>
    <mergeCell ref="B83:C83"/>
    <mergeCell ref="B84:C84"/>
    <mergeCell ref="B85:C85"/>
    <mergeCell ref="B94:C94"/>
    <mergeCell ref="B93:C93"/>
    <mergeCell ref="B86:C86"/>
    <mergeCell ref="B90:C90"/>
    <mergeCell ref="B87:C87"/>
    <mergeCell ref="B103:C103"/>
    <mergeCell ref="B89:C89"/>
    <mergeCell ref="B104:C104"/>
    <mergeCell ref="B105:C105"/>
    <mergeCell ref="B88:C88"/>
    <mergeCell ref="B106:C106"/>
    <mergeCell ref="B107:C107"/>
    <mergeCell ref="B108:C108"/>
    <mergeCell ref="B109:C109"/>
    <mergeCell ref="B95:C95"/>
    <mergeCell ref="B96:C96"/>
    <mergeCell ref="B99:C99"/>
    <mergeCell ref="B102:C102"/>
    <mergeCell ref="B92:C92"/>
    <mergeCell ref="B101:C101"/>
    <mergeCell ref="B72:C72"/>
    <mergeCell ref="B71:C71"/>
    <mergeCell ref="B69:C69"/>
    <mergeCell ref="B68:C68"/>
    <mergeCell ref="B67:C67"/>
    <mergeCell ref="B66:C66"/>
    <mergeCell ref="B65:C65"/>
    <mergeCell ref="B64:C64"/>
    <mergeCell ref="B55:C55"/>
    <mergeCell ref="B70:C70"/>
  </mergeCells>
  <pageMargins left="0.70000004768371604" right="0.70000004768371604" top="0.75" bottom="0.75" header="0.30000001192092901" footer="0.30000001192092901"/>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33"/>
  <sheetViews>
    <sheetView tabSelected="1" zoomScaleNormal="100" workbookViewId="0">
      <pane xSplit="1" topLeftCell="B1" activePane="topRight" state="frozen"/>
      <selection pane="topRight" activeCell="I5" sqref="I5"/>
    </sheetView>
  </sheetViews>
  <sheetFormatPr defaultColWidth="9.109375" defaultRowHeight="14.4" x14ac:dyDescent="0.3"/>
  <cols>
    <col min="1" max="1" width="11.33203125" style="79" customWidth="1"/>
    <col min="2" max="2" width="55" customWidth="1"/>
    <col min="3" max="3" width="16.109375" customWidth="1"/>
    <col min="4" max="4" width="15.6640625" style="220" hidden="1" customWidth="1"/>
    <col min="5" max="5" width="15.6640625" customWidth="1"/>
    <col min="6" max="6" width="15.6640625" hidden="1" customWidth="1"/>
    <col min="7" max="12" width="15.6640625" customWidth="1"/>
    <col min="13" max="13" width="15.88671875" customWidth="1"/>
    <col min="14" max="22" width="15.6640625" customWidth="1"/>
    <col min="23" max="23" width="14.21875" hidden="1" customWidth="1"/>
    <col min="24" max="25" width="14.21875" customWidth="1"/>
  </cols>
  <sheetData>
    <row r="1" spans="1:25" x14ac:dyDescent="0.3">
      <c r="A1" s="81"/>
      <c r="B1" s="81"/>
      <c r="C1" s="81"/>
      <c r="D1" s="195">
        <v>0</v>
      </c>
      <c r="E1" s="27">
        <v>1</v>
      </c>
      <c r="F1" s="27">
        <v>2</v>
      </c>
      <c r="G1" s="27">
        <v>3</v>
      </c>
      <c r="H1" s="27">
        <v>4</v>
      </c>
      <c r="I1" s="27">
        <v>5</v>
      </c>
      <c r="J1" s="27">
        <v>6</v>
      </c>
      <c r="K1" s="27">
        <v>7</v>
      </c>
      <c r="L1" s="27">
        <v>8</v>
      </c>
      <c r="M1" s="27">
        <v>9</v>
      </c>
      <c r="N1" s="27">
        <v>10</v>
      </c>
      <c r="O1" s="27">
        <v>11</v>
      </c>
      <c r="P1" s="27">
        <v>12</v>
      </c>
      <c r="Q1" s="27">
        <v>13</v>
      </c>
      <c r="R1" s="27">
        <v>14</v>
      </c>
      <c r="S1" s="27">
        <v>15</v>
      </c>
      <c r="T1" s="27">
        <v>16</v>
      </c>
      <c r="U1" s="27">
        <v>17</v>
      </c>
      <c r="V1" s="27">
        <v>18</v>
      </c>
      <c r="W1" s="27">
        <v>19</v>
      </c>
      <c r="X1" s="27">
        <v>20</v>
      </c>
      <c r="Y1" s="27">
        <v>21</v>
      </c>
    </row>
    <row r="2" spans="1:25" ht="151.19999999999999" customHeight="1" x14ac:dyDescent="0.3">
      <c r="A2" s="82"/>
      <c r="B2" s="82"/>
      <c r="C2" s="82"/>
      <c r="D2" s="196"/>
      <c r="E2" s="30" t="s">
        <v>611</v>
      </c>
      <c r="F2" s="30" t="s">
        <v>612</v>
      </c>
      <c r="G2" s="30" t="s">
        <v>613</v>
      </c>
      <c r="H2" s="30" t="s">
        <v>614</v>
      </c>
      <c r="I2" s="30" t="s">
        <v>615</v>
      </c>
      <c r="J2" s="30" t="s">
        <v>616</v>
      </c>
      <c r="K2" s="30" t="s">
        <v>617</v>
      </c>
      <c r="L2" s="30" t="s">
        <v>618</v>
      </c>
      <c r="M2" s="30" t="s">
        <v>619</v>
      </c>
      <c r="N2" s="30" t="s">
        <v>620</v>
      </c>
      <c r="O2" s="30" t="s">
        <v>621</v>
      </c>
      <c r="P2" s="30" t="s">
        <v>622</v>
      </c>
      <c r="Q2" s="30" t="s">
        <v>623</v>
      </c>
      <c r="R2" s="30" t="s">
        <v>624</v>
      </c>
      <c r="S2" s="30" t="s">
        <v>625</v>
      </c>
      <c r="T2" s="30" t="s">
        <v>626</v>
      </c>
      <c r="U2" s="30" t="s">
        <v>627</v>
      </c>
      <c r="V2" s="30" t="s">
        <v>628</v>
      </c>
      <c r="W2" s="30" t="s">
        <v>629</v>
      </c>
      <c r="X2" s="30" t="s">
        <v>630</v>
      </c>
      <c r="Y2" s="30" t="s">
        <v>631</v>
      </c>
    </row>
    <row r="3" spans="1:25" ht="25.5" customHeight="1" x14ac:dyDescent="0.3">
      <c r="A3" s="601"/>
      <c r="B3" s="592" t="s">
        <v>262</v>
      </c>
      <c r="C3" s="593"/>
      <c r="D3" s="197"/>
      <c r="E3" s="83">
        <f>'IT-опрос'!B230</f>
        <v>58</v>
      </c>
      <c r="F3" s="83">
        <f>'IT-опрос'!C230</f>
        <v>3</v>
      </c>
      <c r="G3" s="83">
        <f>'IT-опрос'!D230</f>
        <v>26</v>
      </c>
      <c r="H3" s="83">
        <f>'IT-опрос'!E230</f>
        <v>58</v>
      </c>
      <c r="I3" s="83">
        <f>'IT-опрос'!F230</f>
        <v>76</v>
      </c>
      <c r="J3" s="83">
        <f>'IT-опрос'!G230</f>
        <v>63</v>
      </c>
      <c r="K3" s="83">
        <f>'IT-опрос'!H230</f>
        <v>68</v>
      </c>
      <c r="L3" s="83">
        <f>'IT-опрос'!I230</f>
        <v>45</v>
      </c>
      <c r="M3" s="83">
        <f>'IT-опрос'!J230</f>
        <v>73</v>
      </c>
      <c r="N3" s="83">
        <f>'IT-опрос'!K230</f>
        <v>111</v>
      </c>
      <c r="O3" s="83">
        <f>'IT-опрос'!L230</f>
        <v>57</v>
      </c>
      <c r="P3" s="83">
        <f>'IT-опрос'!M230</f>
        <v>394</v>
      </c>
      <c r="Q3" s="83">
        <f>'IT-опрос'!N230</f>
        <v>341</v>
      </c>
      <c r="R3" s="83">
        <f>'IT-опрос'!O230</f>
        <v>338</v>
      </c>
      <c r="S3" s="83">
        <f>'IT-опрос'!P230</f>
        <v>106</v>
      </c>
      <c r="T3" s="83">
        <f>'IT-опрос'!Q230</f>
        <v>280</v>
      </c>
      <c r="U3" s="83">
        <f>'IT-опрос'!R230</f>
        <v>517</v>
      </c>
      <c r="V3" s="83">
        <f>'IT-опрос'!S230</f>
        <v>705</v>
      </c>
      <c r="W3" s="83">
        <f>'IT-опрос'!T230</f>
        <v>16</v>
      </c>
      <c r="X3" s="83">
        <f>'IT-опрос'!U230</f>
        <v>172</v>
      </c>
      <c r="Y3" s="83">
        <f>'IT-опрос'!V230</f>
        <v>128</v>
      </c>
    </row>
    <row r="4" spans="1:25" s="81" customFormat="1" ht="22.5" customHeight="1" x14ac:dyDescent="0.3">
      <c r="A4" s="602"/>
      <c r="B4" s="594" t="s">
        <v>263</v>
      </c>
      <c r="C4" s="595"/>
      <c r="D4" s="194"/>
      <c r="E4" s="85">
        <v>58</v>
      </c>
      <c r="F4" s="85"/>
      <c r="G4" s="85">
        <v>26</v>
      </c>
      <c r="H4" s="85">
        <v>93</v>
      </c>
      <c r="I4" s="85">
        <v>90</v>
      </c>
      <c r="J4" s="85">
        <v>103</v>
      </c>
      <c r="K4" s="85">
        <v>97</v>
      </c>
      <c r="L4" s="85">
        <v>100</v>
      </c>
      <c r="M4" s="85">
        <v>122</v>
      </c>
      <c r="N4" s="85">
        <v>187</v>
      </c>
      <c r="O4" s="85">
        <v>128</v>
      </c>
      <c r="P4" s="85">
        <v>957</v>
      </c>
      <c r="Q4" s="85">
        <v>701</v>
      </c>
      <c r="R4" s="85">
        <v>742</v>
      </c>
      <c r="S4" s="85">
        <v>242</v>
      </c>
      <c r="T4" s="85">
        <v>695</v>
      </c>
      <c r="U4" s="85">
        <v>1026</v>
      </c>
      <c r="V4" s="85">
        <v>1739</v>
      </c>
      <c r="W4" s="85"/>
      <c r="X4" s="85">
        <v>319</v>
      </c>
      <c r="Y4" s="85">
        <v>291</v>
      </c>
    </row>
    <row r="5" spans="1:25" s="250" customFormat="1" ht="21.75" customHeight="1" x14ac:dyDescent="0.3">
      <c r="A5" s="603"/>
      <c r="B5" s="596" t="s">
        <v>264</v>
      </c>
      <c r="C5" s="597"/>
      <c r="D5" s="249" t="e">
        <f>D3/D4*100</f>
        <v>#DIV/0!</v>
      </c>
      <c r="E5" s="249">
        <f t="shared" ref="E5:V5" si="0">E3/E4*100</f>
        <v>100</v>
      </c>
      <c r="F5" s="249" t="e">
        <f t="shared" si="0"/>
        <v>#DIV/0!</v>
      </c>
      <c r="G5" s="249">
        <f t="shared" si="0"/>
        <v>100</v>
      </c>
      <c r="H5" s="249">
        <f t="shared" si="0"/>
        <v>62.365591397849464</v>
      </c>
      <c r="I5" s="249">
        <f t="shared" si="0"/>
        <v>84.444444444444443</v>
      </c>
      <c r="J5" s="249">
        <f t="shared" si="0"/>
        <v>61.165048543689316</v>
      </c>
      <c r="K5" s="249">
        <f t="shared" si="0"/>
        <v>70.103092783505147</v>
      </c>
      <c r="L5" s="249">
        <f t="shared" si="0"/>
        <v>45</v>
      </c>
      <c r="M5" s="249">
        <f t="shared" si="0"/>
        <v>59.83606557377049</v>
      </c>
      <c r="N5" s="249">
        <f t="shared" si="0"/>
        <v>59.358288770053477</v>
      </c>
      <c r="O5" s="249">
        <f t="shared" si="0"/>
        <v>44.53125</v>
      </c>
      <c r="P5" s="249">
        <f t="shared" si="0"/>
        <v>41.170323928944619</v>
      </c>
      <c r="Q5" s="249">
        <f t="shared" si="0"/>
        <v>48.644793152639089</v>
      </c>
      <c r="R5" s="249">
        <f t="shared" si="0"/>
        <v>45.552560646900268</v>
      </c>
      <c r="S5" s="249">
        <f t="shared" si="0"/>
        <v>43.801652892561982</v>
      </c>
      <c r="T5" s="249">
        <f t="shared" si="0"/>
        <v>40.28776978417266</v>
      </c>
      <c r="U5" s="249">
        <f t="shared" si="0"/>
        <v>50.389863547758281</v>
      </c>
      <c r="V5" s="249">
        <f t="shared" si="0"/>
        <v>40.54054054054054</v>
      </c>
      <c r="W5" s="249" t="e">
        <f t="shared" ref="W5:Y5" si="1">W3/W4*100</f>
        <v>#DIV/0!</v>
      </c>
      <c r="X5" s="249">
        <f t="shared" si="1"/>
        <v>53.918495297805649</v>
      </c>
      <c r="Y5" s="249">
        <f t="shared" si="1"/>
        <v>43.986254295532646</v>
      </c>
    </row>
    <row r="6" spans="1:25" s="153" customFormat="1" ht="66" customHeight="1" x14ac:dyDescent="0.3">
      <c r="A6" s="656" t="s">
        <v>101</v>
      </c>
      <c r="B6" s="598" t="s">
        <v>265</v>
      </c>
      <c r="C6" s="599"/>
      <c r="D6" s="251" t="e">
        <f>ROUND((D7+D12)/2,0)</f>
        <v>#DIV/0!</v>
      </c>
      <c r="E6" s="251">
        <f>E199</f>
        <v>99</v>
      </c>
      <c r="F6" s="251">
        <f t="shared" ref="F6:Y6" si="2">F199</f>
        <v>91</v>
      </c>
      <c r="G6" s="251">
        <f t="shared" si="2"/>
        <v>92</v>
      </c>
      <c r="H6" s="251">
        <f t="shared" si="2"/>
        <v>94</v>
      </c>
      <c r="I6" s="251">
        <f t="shared" si="2"/>
        <v>91</v>
      </c>
      <c r="J6" s="251">
        <f t="shared" si="2"/>
        <v>95</v>
      </c>
      <c r="K6" s="251">
        <f t="shared" si="2"/>
        <v>89</v>
      </c>
      <c r="L6" s="251">
        <f t="shared" si="2"/>
        <v>86</v>
      </c>
      <c r="M6" s="251">
        <f t="shared" si="2"/>
        <v>95</v>
      </c>
      <c r="N6" s="251">
        <f t="shared" si="2"/>
        <v>95</v>
      </c>
      <c r="O6" s="251">
        <f t="shared" si="2"/>
        <v>94</v>
      </c>
      <c r="P6" s="251">
        <f t="shared" si="2"/>
        <v>97</v>
      </c>
      <c r="Q6" s="251">
        <f t="shared" si="2"/>
        <v>99</v>
      </c>
      <c r="R6" s="251">
        <f t="shared" si="2"/>
        <v>97</v>
      </c>
      <c r="S6" s="251">
        <f t="shared" si="2"/>
        <v>98</v>
      </c>
      <c r="T6" s="251">
        <f t="shared" si="2"/>
        <v>99</v>
      </c>
      <c r="U6" s="251">
        <f t="shared" si="2"/>
        <v>95</v>
      </c>
      <c r="V6" s="251">
        <f t="shared" si="2"/>
        <v>89</v>
      </c>
      <c r="W6" s="251" t="e">
        <f t="shared" si="2"/>
        <v>#DIV/0!</v>
      </c>
      <c r="X6" s="251">
        <f t="shared" si="2"/>
        <v>90</v>
      </c>
      <c r="Y6" s="251">
        <f t="shared" si="2"/>
        <v>89</v>
      </c>
    </row>
    <row r="7" spans="1:25" s="153" customFormat="1" ht="66" customHeight="1" x14ac:dyDescent="0.3">
      <c r="A7" s="657"/>
      <c r="B7" s="598" t="s">
        <v>266</v>
      </c>
      <c r="C7" s="600"/>
      <c r="D7" s="252" t="e">
        <f>D8/D9*100</f>
        <v>#DIV/0!</v>
      </c>
      <c r="E7" s="252">
        <f>E200</f>
        <v>100</v>
      </c>
      <c r="F7" s="252">
        <f t="shared" ref="F7:Y7" si="3">F200</f>
        <v>85</v>
      </c>
      <c r="G7" s="252">
        <f t="shared" si="3"/>
        <v>95</v>
      </c>
      <c r="H7" s="252">
        <f t="shared" si="3"/>
        <v>100</v>
      </c>
      <c r="I7" s="252">
        <f t="shared" si="3"/>
        <v>90</v>
      </c>
      <c r="J7" s="252">
        <f t="shared" si="3"/>
        <v>100</v>
      </c>
      <c r="K7" s="252">
        <f t="shared" si="3"/>
        <v>90</v>
      </c>
      <c r="L7" s="252">
        <f t="shared" si="3"/>
        <v>80</v>
      </c>
      <c r="M7" s="252">
        <f t="shared" si="3"/>
        <v>100</v>
      </c>
      <c r="N7" s="252">
        <f t="shared" si="3"/>
        <v>100</v>
      </c>
      <c r="O7" s="252">
        <f t="shared" si="3"/>
        <v>100</v>
      </c>
      <c r="P7" s="252">
        <f t="shared" si="3"/>
        <v>100</v>
      </c>
      <c r="Q7" s="252">
        <f t="shared" si="3"/>
        <v>100</v>
      </c>
      <c r="R7" s="252">
        <f t="shared" si="3"/>
        <v>100</v>
      </c>
      <c r="S7" s="252">
        <f t="shared" si="3"/>
        <v>100</v>
      </c>
      <c r="T7" s="252">
        <f t="shared" si="3"/>
        <v>100</v>
      </c>
      <c r="U7" s="252">
        <f t="shared" si="3"/>
        <v>100</v>
      </c>
      <c r="V7" s="252">
        <f t="shared" si="3"/>
        <v>100</v>
      </c>
      <c r="W7" s="252" t="e">
        <f t="shared" si="3"/>
        <v>#DIV/0!</v>
      </c>
      <c r="X7" s="252">
        <f t="shared" si="3"/>
        <v>90</v>
      </c>
      <c r="Y7" s="252">
        <f t="shared" si="3"/>
        <v>90</v>
      </c>
    </row>
    <row r="8" spans="1:25" ht="42" customHeight="1" x14ac:dyDescent="0.3">
      <c r="A8" s="658"/>
      <c r="B8" s="604" t="s">
        <v>267</v>
      </c>
      <c r="C8" s="89" t="s">
        <v>268</v>
      </c>
      <c r="D8" s="199"/>
      <c r="E8" s="222">
        <f>'Общий свод данных'!D28</f>
        <v>10</v>
      </c>
      <c r="F8" s="222">
        <f>'Общий свод данных'!E28</f>
        <v>8.5</v>
      </c>
      <c r="G8" s="222">
        <f>'Общий свод данных'!F28</f>
        <v>9.5</v>
      </c>
      <c r="H8" s="222">
        <f>'Общий свод данных'!G28</f>
        <v>10</v>
      </c>
      <c r="I8" s="222">
        <f>'Общий свод данных'!H28</f>
        <v>9</v>
      </c>
      <c r="J8" s="222">
        <f>'Общий свод данных'!I28</f>
        <v>10</v>
      </c>
      <c r="K8" s="222">
        <f>'Общий свод данных'!J28</f>
        <v>9</v>
      </c>
      <c r="L8" s="222">
        <f>'Общий свод данных'!K28</f>
        <v>8</v>
      </c>
      <c r="M8" s="222">
        <f>'Общий свод данных'!L28</f>
        <v>9</v>
      </c>
      <c r="N8" s="222">
        <f>'Общий свод данных'!M28</f>
        <v>10</v>
      </c>
      <c r="O8" s="222">
        <f>'Общий свод данных'!N28</f>
        <v>9</v>
      </c>
      <c r="P8" s="222">
        <f>'Общий свод данных'!O28</f>
        <v>11</v>
      </c>
      <c r="Q8" s="222">
        <f>'Общий свод данных'!P28</f>
        <v>10</v>
      </c>
      <c r="R8" s="222">
        <f>'Общий свод данных'!Q28</f>
        <v>11</v>
      </c>
      <c r="S8" s="222">
        <f>'Общий свод данных'!R28</f>
        <v>10</v>
      </c>
      <c r="T8" s="222">
        <f>'Общий свод данных'!S28</f>
        <v>11</v>
      </c>
      <c r="U8" s="222">
        <f>'Общий свод данных'!T28</f>
        <v>11</v>
      </c>
      <c r="V8" s="222">
        <f>'Общий свод данных'!U28</f>
        <v>9</v>
      </c>
      <c r="W8" s="222">
        <f>'Общий свод данных'!V28</f>
        <v>0</v>
      </c>
      <c r="X8" s="222">
        <f>'Общий свод данных'!W28</f>
        <v>9</v>
      </c>
      <c r="Y8" s="222">
        <f>'Общий свод данных'!X28</f>
        <v>9</v>
      </c>
    </row>
    <row r="9" spans="1:25" ht="42" customHeight="1" x14ac:dyDescent="0.3">
      <c r="A9" s="659"/>
      <c r="B9" s="616"/>
      <c r="C9" s="89" t="s">
        <v>269</v>
      </c>
      <c r="D9" s="199"/>
      <c r="E9" s="222">
        <f>'Общий свод данных'!D29</f>
        <v>10</v>
      </c>
      <c r="F9" s="222">
        <f>'Общий свод данных'!E29</f>
        <v>10</v>
      </c>
      <c r="G9" s="222">
        <f>'Общий свод данных'!F29</f>
        <v>10</v>
      </c>
      <c r="H9" s="222">
        <f>'Общий свод данных'!G29</f>
        <v>10</v>
      </c>
      <c r="I9" s="222">
        <f>'Общий свод данных'!H29</f>
        <v>10</v>
      </c>
      <c r="J9" s="222">
        <f>'Общий свод данных'!I29</f>
        <v>10</v>
      </c>
      <c r="K9" s="222">
        <f>'Общий свод данных'!J29</f>
        <v>10</v>
      </c>
      <c r="L9" s="222">
        <f>'Общий свод данных'!K29</f>
        <v>10</v>
      </c>
      <c r="M9" s="222">
        <f>'Общий свод данных'!L29</f>
        <v>9</v>
      </c>
      <c r="N9" s="222">
        <f>'Общий свод данных'!M29</f>
        <v>10</v>
      </c>
      <c r="O9" s="222">
        <f>'Общий свод данных'!N29</f>
        <v>9</v>
      </c>
      <c r="P9" s="222">
        <f>'Общий свод данных'!O29</f>
        <v>11</v>
      </c>
      <c r="Q9" s="222">
        <f>'Общий свод данных'!P29</f>
        <v>10</v>
      </c>
      <c r="R9" s="222">
        <f>'Общий свод данных'!Q29</f>
        <v>11</v>
      </c>
      <c r="S9" s="222">
        <f>'Общий свод данных'!R29</f>
        <v>10</v>
      </c>
      <c r="T9" s="222">
        <f>'Общий свод данных'!S29</f>
        <v>11</v>
      </c>
      <c r="U9" s="222">
        <f>'Общий свод данных'!T29</f>
        <v>11</v>
      </c>
      <c r="V9" s="222">
        <f>'Общий свод данных'!U29</f>
        <v>9</v>
      </c>
      <c r="W9" s="222">
        <f>'Общий свод данных'!V29</f>
        <v>0</v>
      </c>
      <c r="X9" s="222">
        <f>'Общий свод данных'!W29</f>
        <v>10</v>
      </c>
      <c r="Y9" s="222">
        <f>'Общий свод данных'!X29</f>
        <v>10</v>
      </c>
    </row>
    <row r="10" spans="1:25" s="92" customFormat="1" ht="24" hidden="1" customHeight="1" x14ac:dyDescent="0.3">
      <c r="A10" s="660"/>
      <c r="B10" s="620" t="s">
        <v>270</v>
      </c>
      <c r="C10" s="621"/>
      <c r="D10" s="200">
        <v>92.307692307692307</v>
      </c>
      <c r="E10" s="223"/>
      <c r="F10" s="223"/>
      <c r="G10" s="223"/>
      <c r="H10" s="223"/>
      <c r="I10" s="223"/>
      <c r="J10" s="223"/>
      <c r="K10" s="223"/>
      <c r="L10" s="223"/>
      <c r="M10" s="224">
        <v>92.307692307692307</v>
      </c>
      <c r="N10" s="223"/>
      <c r="O10" s="223"/>
      <c r="P10" s="223"/>
      <c r="Q10" s="223"/>
      <c r="R10" s="223"/>
      <c r="S10" s="223"/>
      <c r="T10" s="223"/>
      <c r="U10" s="223"/>
      <c r="V10" s="223"/>
      <c r="W10" s="223"/>
      <c r="X10" s="223"/>
      <c r="Y10" s="223"/>
    </row>
    <row r="11" spans="1:25" s="95" customFormat="1" ht="21" hidden="1" customHeight="1" x14ac:dyDescent="0.3">
      <c r="A11" s="661"/>
      <c r="B11" s="622" t="s">
        <v>271</v>
      </c>
      <c r="C11" s="623"/>
      <c r="D11" s="201" t="e">
        <f>D7-D10</f>
        <v>#DIV/0!</v>
      </c>
      <c r="E11" s="225"/>
      <c r="F11" s="225"/>
      <c r="G11" s="225"/>
      <c r="H11" s="225"/>
      <c r="I11" s="225"/>
      <c r="J11" s="225"/>
      <c r="K11" s="225"/>
      <c r="L11" s="225"/>
      <c r="M11" s="160">
        <f>M7-M10</f>
        <v>7.6923076923076934</v>
      </c>
      <c r="N11" s="225"/>
      <c r="O11" s="225"/>
      <c r="P11" s="225"/>
      <c r="Q11" s="225"/>
      <c r="R11" s="225"/>
      <c r="S11" s="225"/>
      <c r="T11" s="225"/>
      <c r="U11" s="225"/>
      <c r="V11" s="225"/>
      <c r="W11" s="225"/>
      <c r="X11" s="225"/>
      <c r="Y11" s="225"/>
    </row>
    <row r="12" spans="1:25" s="81" customFormat="1" ht="63.75" customHeight="1" x14ac:dyDescent="0.3">
      <c r="A12" s="662"/>
      <c r="B12" s="624" t="s">
        <v>272</v>
      </c>
      <c r="C12" s="625"/>
      <c r="D12" s="198" t="e">
        <f>D13/D14*100</f>
        <v>#DIV/0!</v>
      </c>
      <c r="E12" s="252">
        <f>E201</f>
        <v>97</v>
      </c>
      <c r="F12" s="252">
        <f t="shared" ref="F12:V12" si="4">F201</f>
        <v>97</v>
      </c>
      <c r="G12" s="252">
        <f t="shared" si="4"/>
        <v>90</v>
      </c>
      <c r="H12" s="252">
        <f t="shared" si="4"/>
        <v>87</v>
      </c>
      <c r="I12" s="252">
        <f t="shared" si="4"/>
        <v>92</v>
      </c>
      <c r="J12" s="252">
        <f t="shared" si="4"/>
        <v>90</v>
      </c>
      <c r="K12" s="252">
        <f t="shared" si="4"/>
        <v>87</v>
      </c>
      <c r="L12" s="252">
        <f t="shared" si="4"/>
        <v>92</v>
      </c>
      <c r="M12" s="252">
        <f t="shared" si="4"/>
        <v>90</v>
      </c>
      <c r="N12" s="252">
        <f t="shared" si="4"/>
        <v>89</v>
      </c>
      <c r="O12" s="252">
        <f t="shared" si="4"/>
        <v>87</v>
      </c>
      <c r="P12" s="252">
        <f t="shared" si="4"/>
        <v>93</v>
      </c>
      <c r="Q12" s="252">
        <f t="shared" si="4"/>
        <v>98</v>
      </c>
      <c r="R12" s="252">
        <f t="shared" si="4"/>
        <v>93</v>
      </c>
      <c r="S12" s="252">
        <f t="shared" si="4"/>
        <v>95</v>
      </c>
      <c r="T12" s="252">
        <f t="shared" si="4"/>
        <v>98</v>
      </c>
      <c r="U12" s="252">
        <f t="shared" si="4"/>
        <v>91</v>
      </c>
      <c r="V12" s="252">
        <f t="shared" si="4"/>
        <v>77</v>
      </c>
      <c r="W12" s="252" t="e">
        <f t="shared" ref="W12:Y12" si="5">W201</f>
        <v>#DIV/0!</v>
      </c>
      <c r="X12" s="252">
        <f t="shared" si="5"/>
        <v>90</v>
      </c>
      <c r="Y12" s="252">
        <f t="shared" si="5"/>
        <v>87</v>
      </c>
    </row>
    <row r="13" spans="1:25" ht="40.5" customHeight="1" x14ac:dyDescent="0.3">
      <c r="A13" s="663"/>
      <c r="B13" s="604" t="s">
        <v>273</v>
      </c>
      <c r="C13" s="89" t="s">
        <v>268</v>
      </c>
      <c r="D13" s="221"/>
      <c r="E13" s="222">
        <f>'Общий свод данных'!D97</f>
        <v>38</v>
      </c>
      <c r="F13" s="222">
        <f>'Общий свод данных'!E97</f>
        <v>38</v>
      </c>
      <c r="G13" s="222">
        <f>'Общий свод данных'!F97</f>
        <v>35</v>
      </c>
      <c r="H13" s="222">
        <f>'Общий свод данных'!G97</f>
        <v>34</v>
      </c>
      <c r="I13" s="222">
        <f>'Общий свод данных'!H97</f>
        <v>36</v>
      </c>
      <c r="J13" s="222">
        <f>'Общий свод данных'!I97</f>
        <v>35</v>
      </c>
      <c r="K13" s="222">
        <f>'Общий свод данных'!J97</f>
        <v>34</v>
      </c>
      <c r="L13" s="222">
        <f>'Общий свод данных'!K97</f>
        <v>36</v>
      </c>
      <c r="M13" s="222">
        <f>'Общий свод данных'!L97</f>
        <v>35</v>
      </c>
      <c r="N13" s="222">
        <f>'Общий свод данных'!M97</f>
        <v>34</v>
      </c>
      <c r="O13" s="222">
        <f>'Общий свод данных'!N97</f>
        <v>34</v>
      </c>
      <c r="P13" s="222">
        <f>'Общий свод данных'!O97</f>
        <v>41</v>
      </c>
      <c r="Q13" s="222">
        <f>'Общий свод данных'!P97</f>
        <v>43</v>
      </c>
      <c r="R13" s="222">
        <f>'Общий свод данных'!Q97</f>
        <v>41</v>
      </c>
      <c r="S13" s="222">
        <f>'Общий свод данных'!R97</f>
        <v>40</v>
      </c>
      <c r="T13" s="222">
        <f>'Общий свод данных'!S97</f>
        <v>43</v>
      </c>
      <c r="U13" s="222">
        <f>'Общий свод данных'!T97</f>
        <v>40</v>
      </c>
      <c r="V13" s="222">
        <f>'Общий свод данных'!U97</f>
        <v>31</v>
      </c>
      <c r="W13" s="222">
        <f>'Общий свод данных'!V97</f>
        <v>0</v>
      </c>
      <c r="X13" s="222">
        <f>'Общий свод данных'!W97</f>
        <v>36</v>
      </c>
      <c r="Y13" s="222">
        <f>'Общий свод данных'!X97</f>
        <v>35</v>
      </c>
    </row>
    <row r="14" spans="1:25" ht="42.75" customHeight="1" x14ac:dyDescent="0.3">
      <c r="A14" s="664"/>
      <c r="B14" s="617"/>
      <c r="C14" s="89" t="s">
        <v>269</v>
      </c>
      <c r="D14" s="199"/>
      <c r="E14" s="222">
        <f>'Общий свод данных'!D98</f>
        <v>39</v>
      </c>
      <c r="F14" s="222">
        <f>'Общий свод данных'!E98</f>
        <v>39</v>
      </c>
      <c r="G14" s="222">
        <f>'Общий свод данных'!F98</f>
        <v>39</v>
      </c>
      <c r="H14" s="222">
        <f>'Общий свод данных'!G98</f>
        <v>39</v>
      </c>
      <c r="I14" s="222">
        <f>'Общий свод данных'!H98</f>
        <v>39</v>
      </c>
      <c r="J14" s="222">
        <f>'Общий свод данных'!I98</f>
        <v>39</v>
      </c>
      <c r="K14" s="222">
        <f>'Общий свод данных'!J98</f>
        <v>39</v>
      </c>
      <c r="L14" s="222">
        <f>'Общий свод данных'!K98</f>
        <v>39</v>
      </c>
      <c r="M14" s="222">
        <f>'Общий свод данных'!L98</f>
        <v>39</v>
      </c>
      <c r="N14" s="222">
        <f>'Общий свод данных'!M98</f>
        <v>38</v>
      </c>
      <c r="O14" s="222">
        <f>'Общий свод данных'!N98</f>
        <v>39</v>
      </c>
      <c r="P14" s="222">
        <f>'Общий свод данных'!O98</f>
        <v>44</v>
      </c>
      <c r="Q14" s="222">
        <f>'Общий свод данных'!P98</f>
        <v>44</v>
      </c>
      <c r="R14" s="222">
        <f>'Общий свод данных'!Q98</f>
        <v>44</v>
      </c>
      <c r="S14" s="222">
        <f>'Общий свод данных'!R98</f>
        <v>42</v>
      </c>
      <c r="T14" s="222">
        <f>'Общий свод данных'!S98</f>
        <v>44</v>
      </c>
      <c r="U14" s="222">
        <f>'Общий свод данных'!T98</f>
        <v>44</v>
      </c>
      <c r="V14" s="222">
        <f>'Общий свод данных'!U98</f>
        <v>40</v>
      </c>
      <c r="W14" s="222">
        <f>'Общий свод данных'!V98</f>
        <v>0</v>
      </c>
      <c r="X14" s="222">
        <f>'Общий свод данных'!W98</f>
        <v>40</v>
      </c>
      <c r="Y14" s="222">
        <f>'Общий свод данных'!X98</f>
        <v>40</v>
      </c>
    </row>
    <row r="15" spans="1:25" s="92" customFormat="1" ht="24" hidden="1" customHeight="1" x14ac:dyDescent="0.3">
      <c r="A15" s="665"/>
      <c r="B15" s="620" t="s">
        <v>274</v>
      </c>
      <c r="C15" s="626"/>
      <c r="D15" s="200">
        <v>90.909090909090907</v>
      </c>
      <c r="E15" s="223"/>
      <c r="F15" s="223"/>
      <c r="G15" s="223"/>
      <c r="H15" s="223"/>
      <c r="I15" s="223"/>
      <c r="J15" s="223"/>
      <c r="K15" s="223"/>
      <c r="L15" s="223"/>
      <c r="M15" s="224">
        <v>90.909090909090907</v>
      </c>
      <c r="N15" s="223"/>
      <c r="O15" s="223"/>
      <c r="P15" s="223"/>
      <c r="Q15" s="223"/>
      <c r="R15" s="223"/>
      <c r="S15" s="223"/>
      <c r="T15" s="223"/>
      <c r="U15" s="223"/>
      <c r="V15" s="223"/>
      <c r="W15" s="223"/>
      <c r="X15" s="223"/>
      <c r="Y15" s="223"/>
    </row>
    <row r="16" spans="1:25" s="95" customFormat="1" ht="21" hidden="1" customHeight="1" x14ac:dyDescent="0.3">
      <c r="A16" s="666"/>
      <c r="B16" s="622" t="s">
        <v>271</v>
      </c>
      <c r="C16" s="627"/>
      <c r="D16" s="202" t="e">
        <f>D12-D15</f>
        <v>#DIV/0!</v>
      </c>
      <c r="E16" s="225"/>
      <c r="F16" s="225"/>
      <c r="G16" s="225"/>
      <c r="H16" s="225"/>
      <c r="I16" s="225"/>
      <c r="J16" s="225"/>
      <c r="K16" s="225"/>
      <c r="L16" s="225"/>
      <c r="M16" s="226">
        <f>M12-M15</f>
        <v>-0.90909090909090651</v>
      </c>
      <c r="N16" s="225"/>
      <c r="O16" s="225"/>
      <c r="P16" s="225"/>
      <c r="Q16" s="225"/>
      <c r="R16" s="225"/>
      <c r="S16" s="225"/>
      <c r="T16" s="225"/>
      <c r="U16" s="225"/>
      <c r="V16" s="225"/>
      <c r="W16" s="225"/>
      <c r="X16" s="225"/>
      <c r="Y16" s="225"/>
    </row>
    <row r="17" spans="1:25" s="92" customFormat="1" ht="20.25" hidden="1" customHeight="1" x14ac:dyDescent="0.3">
      <c r="A17" s="667"/>
      <c r="B17" s="620" t="s">
        <v>275</v>
      </c>
      <c r="C17" s="628"/>
      <c r="D17" s="200">
        <v>91.61</v>
      </c>
      <c r="E17" s="223"/>
      <c r="F17" s="223"/>
      <c r="G17" s="223"/>
      <c r="H17" s="223"/>
      <c r="I17" s="223"/>
      <c r="J17" s="223"/>
      <c r="K17" s="223"/>
      <c r="L17" s="223"/>
      <c r="M17" s="224">
        <v>91.61</v>
      </c>
      <c r="N17" s="223"/>
      <c r="O17" s="223"/>
      <c r="P17" s="223"/>
      <c r="Q17" s="223"/>
      <c r="R17" s="223"/>
      <c r="S17" s="223"/>
      <c r="T17" s="223"/>
      <c r="U17" s="223"/>
      <c r="V17" s="223"/>
      <c r="W17" s="223"/>
      <c r="X17" s="223"/>
      <c r="Y17" s="223"/>
    </row>
    <row r="18" spans="1:25" s="95" customFormat="1" ht="21" hidden="1" customHeight="1" x14ac:dyDescent="0.3">
      <c r="A18" s="668"/>
      <c r="B18" s="622" t="s">
        <v>271</v>
      </c>
      <c r="C18" s="629"/>
      <c r="D18" s="203" t="e">
        <f>D6-D17</f>
        <v>#DIV/0!</v>
      </c>
      <c r="E18" s="227"/>
      <c r="F18" s="227"/>
      <c r="G18" s="227"/>
      <c r="H18" s="227"/>
      <c r="I18" s="227"/>
      <c r="J18" s="227"/>
      <c r="K18" s="227"/>
      <c r="L18" s="227"/>
      <c r="M18" s="161">
        <f>M6-M17</f>
        <v>3.3900000000000006</v>
      </c>
      <c r="N18" s="227"/>
      <c r="O18" s="227"/>
      <c r="P18" s="227"/>
      <c r="Q18" s="227"/>
      <c r="R18" s="227"/>
      <c r="S18" s="227"/>
      <c r="T18" s="227"/>
      <c r="U18" s="227"/>
      <c r="V18" s="227"/>
      <c r="W18" s="227"/>
      <c r="X18" s="227"/>
      <c r="Y18" s="227"/>
    </row>
    <row r="19" spans="1:25" s="81" customFormat="1" ht="55.5" customHeight="1" x14ac:dyDescent="0.3">
      <c r="A19" s="639" t="s">
        <v>194</v>
      </c>
      <c r="B19" s="624" t="s">
        <v>276</v>
      </c>
      <c r="C19" s="630"/>
      <c r="D19" s="194">
        <f>IF(D20="больше 3",100,D20*30)</f>
        <v>0</v>
      </c>
      <c r="E19" s="251">
        <f t="shared" ref="E19:Y19" si="6">IF(E20="больше 3",100,E20*30)</f>
        <v>100</v>
      </c>
      <c r="F19" s="251">
        <f t="shared" si="6"/>
        <v>100</v>
      </c>
      <c r="G19" s="251">
        <f t="shared" si="6"/>
        <v>100</v>
      </c>
      <c r="H19" s="251">
        <f t="shared" si="6"/>
        <v>100</v>
      </c>
      <c r="I19" s="251">
        <f t="shared" si="6"/>
        <v>100</v>
      </c>
      <c r="J19" s="251">
        <f t="shared" si="6"/>
        <v>100</v>
      </c>
      <c r="K19" s="251">
        <f t="shared" si="6"/>
        <v>100</v>
      </c>
      <c r="L19" s="251">
        <f t="shared" si="6"/>
        <v>100</v>
      </c>
      <c r="M19" s="251">
        <f t="shared" si="6"/>
        <v>100</v>
      </c>
      <c r="N19" s="251">
        <f t="shared" si="6"/>
        <v>100</v>
      </c>
      <c r="O19" s="251">
        <f t="shared" si="6"/>
        <v>100</v>
      </c>
      <c r="P19" s="251">
        <f t="shared" si="6"/>
        <v>100</v>
      </c>
      <c r="Q19" s="251">
        <f t="shared" si="6"/>
        <v>100</v>
      </c>
      <c r="R19" s="251">
        <f t="shared" si="6"/>
        <v>100</v>
      </c>
      <c r="S19" s="251">
        <f t="shared" si="6"/>
        <v>100</v>
      </c>
      <c r="T19" s="251">
        <f t="shared" si="6"/>
        <v>100</v>
      </c>
      <c r="U19" s="251">
        <f t="shared" si="6"/>
        <v>100</v>
      </c>
      <c r="V19" s="251">
        <f t="shared" si="6"/>
        <v>60</v>
      </c>
      <c r="W19" s="251">
        <f t="shared" si="6"/>
        <v>0</v>
      </c>
      <c r="X19" s="251">
        <f t="shared" si="6"/>
        <v>90</v>
      </c>
      <c r="Y19" s="251">
        <f t="shared" si="6"/>
        <v>100</v>
      </c>
    </row>
    <row r="20" spans="1:25" ht="66.75" customHeight="1" x14ac:dyDescent="0.3">
      <c r="A20" s="640"/>
      <c r="B20" s="604" t="s">
        <v>277</v>
      </c>
      <c r="C20" s="631"/>
      <c r="D20" s="204"/>
      <c r="E20" s="248" t="str">
        <f>'Общий свод данных'!D100</f>
        <v>больше 3</v>
      </c>
      <c r="F20" s="248" t="str">
        <f>'Общий свод данных'!E100</f>
        <v>больше 3</v>
      </c>
      <c r="G20" s="248" t="str">
        <f>'Общий свод данных'!F100</f>
        <v>больше 3</v>
      </c>
      <c r="H20" s="248" t="str">
        <f>'Общий свод данных'!G100</f>
        <v>больше 3</v>
      </c>
      <c r="I20" s="248" t="str">
        <f>'Общий свод данных'!H100</f>
        <v>больше 3</v>
      </c>
      <c r="J20" s="248" t="str">
        <f>'Общий свод данных'!I100</f>
        <v>больше 3</v>
      </c>
      <c r="K20" s="248" t="str">
        <f>'Общий свод данных'!J100</f>
        <v>больше 3</v>
      </c>
      <c r="L20" s="248" t="str">
        <f>'Общий свод данных'!K100</f>
        <v>больше 3</v>
      </c>
      <c r="M20" s="248" t="str">
        <f>'Общий свод данных'!L100</f>
        <v>больше 3</v>
      </c>
      <c r="N20" s="248" t="str">
        <f>'Общий свод данных'!M100</f>
        <v>больше 3</v>
      </c>
      <c r="O20" s="248" t="str">
        <f>'Общий свод данных'!N100</f>
        <v>больше 3</v>
      </c>
      <c r="P20" s="248" t="str">
        <f>'Общий свод данных'!O100</f>
        <v>больше 3</v>
      </c>
      <c r="Q20" s="248" t="str">
        <f>'Общий свод данных'!P100</f>
        <v>больше 3</v>
      </c>
      <c r="R20" s="248" t="str">
        <f>'Общий свод данных'!Q100</f>
        <v>больше 3</v>
      </c>
      <c r="S20" s="248" t="str">
        <f>'Общий свод данных'!R100</f>
        <v>больше 3</v>
      </c>
      <c r="T20" s="248" t="str">
        <f>'Общий свод данных'!S100</f>
        <v>больше 3</v>
      </c>
      <c r="U20" s="248" t="str">
        <f>'Общий свод данных'!T100</f>
        <v>больше 3</v>
      </c>
      <c r="V20" s="248">
        <f>'Общий свод данных'!U100</f>
        <v>2</v>
      </c>
      <c r="W20" s="248">
        <f>'Общий свод данных'!V100</f>
        <v>0</v>
      </c>
      <c r="X20" s="248">
        <f>'Общий свод данных'!W100</f>
        <v>3</v>
      </c>
      <c r="Y20" s="248" t="str">
        <f>'Общий свод данных'!X100</f>
        <v>больше 3</v>
      </c>
    </row>
    <row r="21" spans="1:25" s="92" customFormat="1" ht="26.25" hidden="1" customHeight="1" x14ac:dyDescent="0.3">
      <c r="A21" s="641"/>
      <c r="B21" s="632" t="s">
        <v>278</v>
      </c>
      <c r="C21" s="633"/>
      <c r="D21" s="200">
        <v>90</v>
      </c>
      <c r="E21" s="223"/>
      <c r="F21" s="223"/>
      <c r="G21" s="223"/>
      <c r="H21" s="223"/>
      <c r="I21" s="223"/>
      <c r="J21" s="223"/>
      <c r="K21" s="223"/>
      <c r="L21" s="223"/>
      <c r="M21" s="224">
        <v>90</v>
      </c>
      <c r="N21" s="223"/>
      <c r="O21" s="223"/>
      <c r="P21" s="223"/>
      <c r="Q21" s="223"/>
      <c r="R21" s="223"/>
      <c r="S21" s="223"/>
      <c r="T21" s="223"/>
      <c r="U21" s="223"/>
      <c r="V21" s="223"/>
      <c r="W21" s="223"/>
      <c r="X21" s="223"/>
      <c r="Y21" s="223"/>
    </row>
    <row r="22" spans="1:25" s="95" customFormat="1" ht="21" hidden="1" customHeight="1" x14ac:dyDescent="0.3">
      <c r="A22" s="642"/>
      <c r="B22" s="634" t="s">
        <v>271</v>
      </c>
      <c r="C22" s="635"/>
      <c r="D22" s="205">
        <f t="shared" ref="D22" si="7">D19-D21</f>
        <v>-90</v>
      </c>
      <c r="E22" s="229"/>
      <c r="F22" s="229"/>
      <c r="G22" s="229"/>
      <c r="H22" s="229"/>
      <c r="I22" s="229"/>
      <c r="J22" s="229"/>
      <c r="K22" s="229"/>
      <c r="L22" s="229"/>
      <c r="M22" s="162">
        <f t="shared" ref="M22" si="8">M19-M21</f>
        <v>10</v>
      </c>
      <c r="N22" s="229"/>
      <c r="O22" s="229"/>
      <c r="P22" s="229"/>
      <c r="Q22" s="229"/>
      <c r="R22" s="229"/>
      <c r="S22" s="229"/>
      <c r="T22" s="229"/>
      <c r="U22" s="229"/>
      <c r="V22" s="229"/>
      <c r="W22" s="229"/>
      <c r="X22" s="229"/>
      <c r="Y22" s="229"/>
    </row>
    <row r="23" spans="1:25" s="81" customFormat="1" ht="48.75" customHeight="1" x14ac:dyDescent="0.3">
      <c r="A23" s="639" t="s">
        <v>202</v>
      </c>
      <c r="B23" s="624" t="s">
        <v>279</v>
      </c>
      <c r="C23" s="636"/>
      <c r="D23" s="206" t="e">
        <f t="shared" ref="D23" si="9">ROUND((D24+D29)/2,0)</f>
        <v>#DIV/0!</v>
      </c>
      <c r="E23" s="230">
        <f>E202</f>
        <v>97</v>
      </c>
      <c r="F23" s="230">
        <f t="shared" ref="F23:V23" si="10">F202</f>
        <v>100</v>
      </c>
      <c r="G23" s="230">
        <f t="shared" si="10"/>
        <v>95</v>
      </c>
      <c r="H23" s="230">
        <f t="shared" si="10"/>
        <v>99</v>
      </c>
      <c r="I23" s="230">
        <f t="shared" si="10"/>
        <v>95</v>
      </c>
      <c r="J23" s="230">
        <f t="shared" si="10"/>
        <v>98</v>
      </c>
      <c r="K23" s="230">
        <f t="shared" si="10"/>
        <v>100</v>
      </c>
      <c r="L23" s="230">
        <f t="shared" si="10"/>
        <v>97</v>
      </c>
      <c r="M23" s="230">
        <f t="shared" si="10"/>
        <v>99</v>
      </c>
      <c r="N23" s="230">
        <f t="shared" si="10"/>
        <v>99</v>
      </c>
      <c r="O23" s="230">
        <f t="shared" si="10"/>
        <v>99</v>
      </c>
      <c r="P23" s="230">
        <f t="shared" si="10"/>
        <v>95</v>
      </c>
      <c r="Q23" s="230">
        <f t="shared" si="10"/>
        <v>92</v>
      </c>
      <c r="R23" s="230">
        <f t="shared" si="10"/>
        <v>96</v>
      </c>
      <c r="S23" s="230">
        <f t="shared" si="10"/>
        <v>96</v>
      </c>
      <c r="T23" s="230">
        <f t="shared" si="10"/>
        <v>100</v>
      </c>
      <c r="U23" s="230">
        <f t="shared" si="10"/>
        <v>94</v>
      </c>
      <c r="V23" s="230">
        <f t="shared" si="10"/>
        <v>98</v>
      </c>
      <c r="W23" s="230">
        <f t="shared" ref="W23:Y23" si="11">W202</f>
        <v>100</v>
      </c>
      <c r="X23" s="230">
        <f t="shared" si="11"/>
        <v>98</v>
      </c>
      <c r="Y23" s="230">
        <f t="shared" si="11"/>
        <v>98</v>
      </c>
    </row>
    <row r="24" spans="1:25" s="81" customFormat="1" ht="54" customHeight="1" x14ac:dyDescent="0.3">
      <c r="A24" s="644"/>
      <c r="B24" s="637" t="s">
        <v>280</v>
      </c>
      <c r="C24" s="638"/>
      <c r="D24" s="198" t="e">
        <f>D25/D26*100</f>
        <v>#DIV/0!</v>
      </c>
      <c r="E24" s="252">
        <f>E203</f>
        <v>100</v>
      </c>
      <c r="F24" s="252">
        <f t="shared" ref="F24:V24" si="12">F203</f>
        <v>100</v>
      </c>
      <c r="G24" s="252">
        <f t="shared" si="12"/>
        <v>90</v>
      </c>
      <c r="H24" s="252">
        <f t="shared" si="12"/>
        <v>100</v>
      </c>
      <c r="I24" s="252">
        <f t="shared" si="12"/>
        <v>98</v>
      </c>
      <c r="J24" s="252">
        <f t="shared" si="12"/>
        <v>98</v>
      </c>
      <c r="K24" s="252">
        <f t="shared" si="12"/>
        <v>100</v>
      </c>
      <c r="L24" s="252">
        <f t="shared" si="12"/>
        <v>97</v>
      </c>
      <c r="M24" s="252">
        <f t="shared" si="12"/>
        <v>98</v>
      </c>
      <c r="N24" s="252">
        <f t="shared" si="12"/>
        <v>100</v>
      </c>
      <c r="O24" s="252">
        <f t="shared" si="12"/>
        <v>98</v>
      </c>
      <c r="P24" s="252">
        <f t="shared" si="12"/>
        <v>95</v>
      </c>
      <c r="Q24" s="252">
        <f t="shared" si="12"/>
        <v>93</v>
      </c>
      <c r="R24" s="252">
        <f t="shared" si="12"/>
        <v>97</v>
      </c>
      <c r="S24" s="252">
        <f t="shared" si="12"/>
        <v>96</v>
      </c>
      <c r="T24" s="252">
        <f t="shared" si="12"/>
        <v>99</v>
      </c>
      <c r="U24" s="252">
        <f t="shared" si="12"/>
        <v>96</v>
      </c>
      <c r="V24" s="252">
        <f t="shared" si="12"/>
        <v>98</v>
      </c>
      <c r="W24" s="252">
        <f t="shared" ref="W24:Y24" si="13">W203</f>
        <v>100</v>
      </c>
      <c r="X24" s="252">
        <f t="shared" si="13"/>
        <v>98</v>
      </c>
      <c r="Y24" s="252">
        <f t="shared" si="13"/>
        <v>97</v>
      </c>
    </row>
    <row r="25" spans="1:25" ht="57" customHeight="1" x14ac:dyDescent="0.3">
      <c r="A25" s="645"/>
      <c r="B25" s="604" t="s">
        <v>281</v>
      </c>
      <c r="C25" s="90" t="s">
        <v>125</v>
      </c>
      <c r="D25" s="207"/>
      <c r="E25" s="231">
        <f>'IT-опрос'!B72</f>
        <v>33</v>
      </c>
      <c r="F25" s="231">
        <f>'IT-опрос'!C72</f>
        <v>3</v>
      </c>
      <c r="G25" s="231">
        <f>'IT-опрос'!D72</f>
        <v>19</v>
      </c>
      <c r="H25" s="231">
        <f>'IT-опрос'!E72</f>
        <v>42</v>
      </c>
      <c r="I25" s="231">
        <f>'IT-опрос'!F72</f>
        <v>56</v>
      </c>
      <c r="J25" s="231">
        <f>'IT-опрос'!G72</f>
        <v>57</v>
      </c>
      <c r="K25" s="231">
        <f>'IT-опрос'!H72</f>
        <v>53</v>
      </c>
      <c r="L25" s="231">
        <f>'IT-опрос'!I72</f>
        <v>39</v>
      </c>
      <c r="M25" s="231">
        <f>'IT-опрос'!J72</f>
        <v>54</v>
      </c>
      <c r="N25" s="231">
        <f>'IT-опрос'!K72</f>
        <v>86</v>
      </c>
      <c r="O25" s="231">
        <f>'IT-опрос'!L72</f>
        <v>54</v>
      </c>
      <c r="P25" s="231">
        <f>'IT-опрос'!M72</f>
        <v>209</v>
      </c>
      <c r="Q25" s="231">
        <f>'IT-опрос'!N72</f>
        <v>172</v>
      </c>
      <c r="R25" s="231">
        <f>'IT-опрос'!O72</f>
        <v>178</v>
      </c>
      <c r="S25" s="231">
        <f>'IT-опрос'!P72</f>
        <v>71</v>
      </c>
      <c r="T25" s="231">
        <f>'IT-опрос'!Q72</f>
        <v>229</v>
      </c>
      <c r="U25" s="231">
        <f>'IT-опрос'!R72</f>
        <v>256</v>
      </c>
      <c r="V25" s="231">
        <f>'IT-опрос'!S72</f>
        <v>475</v>
      </c>
      <c r="W25" s="231">
        <f>'IT-опрос'!T72</f>
        <v>13</v>
      </c>
      <c r="X25" s="231">
        <f>'IT-опрос'!U72</f>
        <v>131</v>
      </c>
      <c r="Y25" s="231">
        <f>'IT-опрос'!V72</f>
        <v>93</v>
      </c>
    </row>
    <row r="26" spans="1:25" ht="50.25" customHeight="1" x14ac:dyDescent="0.3">
      <c r="A26" s="646"/>
      <c r="B26" s="615"/>
      <c r="C26" s="90" t="s">
        <v>126</v>
      </c>
      <c r="D26" s="208"/>
      <c r="E26" s="231">
        <f>'IT-опрос'!B74</f>
        <v>33</v>
      </c>
      <c r="F26" s="231">
        <f>'IT-опрос'!C74</f>
        <v>3</v>
      </c>
      <c r="G26" s="231">
        <f>'IT-опрос'!D74</f>
        <v>21</v>
      </c>
      <c r="H26" s="231">
        <f>'IT-опрос'!E74</f>
        <v>42</v>
      </c>
      <c r="I26" s="231">
        <f>'IT-опрос'!F74</f>
        <v>57</v>
      </c>
      <c r="J26" s="231">
        <f>'IT-опрос'!G74</f>
        <v>58</v>
      </c>
      <c r="K26" s="231">
        <f>'IT-опрос'!H74</f>
        <v>53</v>
      </c>
      <c r="L26" s="231">
        <f>'IT-опрос'!I74</f>
        <v>40</v>
      </c>
      <c r="M26" s="231">
        <f>'IT-опрос'!J74</f>
        <v>55</v>
      </c>
      <c r="N26" s="231">
        <f>'IT-опрос'!K74</f>
        <v>86</v>
      </c>
      <c r="O26" s="231">
        <f>'IT-опрос'!L74</f>
        <v>55</v>
      </c>
      <c r="P26" s="231">
        <f>'IT-опрос'!M74</f>
        <v>220</v>
      </c>
      <c r="Q26" s="231">
        <f>'IT-опрос'!N74</f>
        <v>185</v>
      </c>
      <c r="R26" s="231">
        <f>'IT-опрос'!O74</f>
        <v>184</v>
      </c>
      <c r="S26" s="231">
        <f>'IT-опрос'!P74</f>
        <v>74</v>
      </c>
      <c r="T26" s="231">
        <f>'IT-опрос'!Q74</f>
        <v>231</v>
      </c>
      <c r="U26" s="231">
        <f>'IT-опрос'!R74</f>
        <v>267</v>
      </c>
      <c r="V26" s="231">
        <f>'IT-опрос'!S74</f>
        <v>483</v>
      </c>
      <c r="W26" s="231">
        <f>'IT-опрос'!T74</f>
        <v>13</v>
      </c>
      <c r="X26" s="231">
        <f>'IT-опрос'!U74</f>
        <v>133</v>
      </c>
      <c r="Y26" s="231">
        <f>'IT-опрос'!V74</f>
        <v>96</v>
      </c>
    </row>
    <row r="27" spans="1:25" s="92" customFormat="1" ht="14.4" hidden="1" customHeight="1" x14ac:dyDescent="0.3">
      <c r="A27" s="647"/>
      <c r="B27" s="620" t="s">
        <v>282</v>
      </c>
      <c r="C27" s="643"/>
      <c r="D27" s="200">
        <v>97.4</v>
      </c>
      <c r="E27" s="223"/>
      <c r="F27" s="223"/>
      <c r="G27" s="223"/>
      <c r="H27" s="223"/>
      <c r="I27" s="223"/>
      <c r="J27" s="223"/>
      <c r="K27" s="223"/>
      <c r="L27" s="223"/>
      <c r="M27" s="224">
        <v>97.4</v>
      </c>
      <c r="N27" s="223"/>
      <c r="O27" s="223"/>
      <c r="P27" s="223"/>
      <c r="Q27" s="223"/>
      <c r="R27" s="223"/>
      <c r="S27" s="223"/>
      <c r="T27" s="223"/>
      <c r="U27" s="223"/>
      <c r="V27" s="223"/>
      <c r="W27" s="223"/>
      <c r="X27" s="223"/>
      <c r="Y27" s="223"/>
    </row>
    <row r="28" spans="1:25" s="95" customFormat="1" ht="21" hidden="1" customHeight="1" x14ac:dyDescent="0.3">
      <c r="A28" s="648"/>
      <c r="B28" s="669" t="s">
        <v>271</v>
      </c>
      <c r="C28" s="670"/>
      <c r="D28" s="201" t="e">
        <f t="shared" ref="D28" si="14">D24-D27</f>
        <v>#DIV/0!</v>
      </c>
      <c r="E28" s="225"/>
      <c r="F28" s="225"/>
      <c r="G28" s="225"/>
      <c r="H28" s="225"/>
      <c r="I28" s="225"/>
      <c r="J28" s="225"/>
      <c r="K28" s="225"/>
      <c r="L28" s="225"/>
      <c r="M28" s="160">
        <f t="shared" ref="M28" si="15">M24-M27</f>
        <v>0.59999999999999432</v>
      </c>
      <c r="N28" s="225"/>
      <c r="O28" s="225"/>
      <c r="P28" s="225"/>
      <c r="Q28" s="225"/>
      <c r="R28" s="225"/>
      <c r="S28" s="225"/>
      <c r="T28" s="225"/>
      <c r="U28" s="225"/>
      <c r="V28" s="225"/>
      <c r="W28" s="225"/>
      <c r="X28" s="225"/>
      <c r="Y28" s="225"/>
    </row>
    <row r="29" spans="1:25" s="81" customFormat="1" ht="48" customHeight="1" x14ac:dyDescent="0.3">
      <c r="A29" s="649"/>
      <c r="B29" s="637" t="s">
        <v>283</v>
      </c>
      <c r="C29" s="671"/>
      <c r="D29" s="198" t="e">
        <f t="shared" ref="D29" si="16">D30/D31*100</f>
        <v>#DIV/0!</v>
      </c>
      <c r="E29" s="252">
        <f>E204</f>
        <v>94</v>
      </c>
      <c r="F29" s="252">
        <f t="shared" ref="F29:V29" si="17">F204</f>
        <v>100</v>
      </c>
      <c r="G29" s="252">
        <f t="shared" si="17"/>
        <v>100</v>
      </c>
      <c r="H29" s="252">
        <f t="shared" si="17"/>
        <v>98</v>
      </c>
      <c r="I29" s="252">
        <f t="shared" si="17"/>
        <v>92</v>
      </c>
      <c r="J29" s="252">
        <f t="shared" si="17"/>
        <v>98</v>
      </c>
      <c r="K29" s="252">
        <f t="shared" si="17"/>
        <v>100</v>
      </c>
      <c r="L29" s="252">
        <f t="shared" si="17"/>
        <v>97</v>
      </c>
      <c r="M29" s="252">
        <f t="shared" si="17"/>
        <v>100</v>
      </c>
      <c r="N29" s="252">
        <f t="shared" si="17"/>
        <v>99</v>
      </c>
      <c r="O29" s="252">
        <f t="shared" si="17"/>
        <v>100</v>
      </c>
      <c r="P29" s="252">
        <f t="shared" si="17"/>
        <v>95</v>
      </c>
      <c r="Q29" s="252">
        <f t="shared" si="17"/>
        <v>91</v>
      </c>
      <c r="R29" s="252">
        <f t="shared" si="17"/>
        <v>94</v>
      </c>
      <c r="S29" s="252">
        <f t="shared" si="17"/>
        <v>96</v>
      </c>
      <c r="T29" s="252">
        <f t="shared" si="17"/>
        <v>100</v>
      </c>
      <c r="U29" s="252">
        <f t="shared" si="17"/>
        <v>92</v>
      </c>
      <c r="V29" s="252">
        <f t="shared" si="17"/>
        <v>98</v>
      </c>
      <c r="W29" s="252">
        <f t="shared" ref="W29:Y29" si="18">W204</f>
        <v>100</v>
      </c>
      <c r="X29" s="252">
        <f t="shared" si="18"/>
        <v>98</v>
      </c>
      <c r="Y29" s="252">
        <f t="shared" si="18"/>
        <v>99</v>
      </c>
    </row>
    <row r="30" spans="1:25" ht="55.5" customHeight="1" x14ac:dyDescent="0.3">
      <c r="A30" s="650"/>
      <c r="B30" s="618" t="s">
        <v>284</v>
      </c>
      <c r="C30" s="90" t="s">
        <v>125</v>
      </c>
      <c r="D30" s="208"/>
      <c r="E30" s="231">
        <f>'IT-опрос'!B94</f>
        <v>33</v>
      </c>
      <c r="F30" s="231">
        <f>'IT-опрос'!C94</f>
        <v>2</v>
      </c>
      <c r="G30" s="231">
        <f>'IT-опрос'!D94</f>
        <v>21</v>
      </c>
      <c r="H30" s="231">
        <f>'IT-опрос'!E94</f>
        <v>45</v>
      </c>
      <c r="I30" s="231">
        <f>'IT-опрос'!F94</f>
        <v>58</v>
      </c>
      <c r="J30" s="231">
        <f>'IT-опрос'!G94</f>
        <v>54</v>
      </c>
      <c r="K30" s="231">
        <f>'IT-опрос'!H94</f>
        <v>50</v>
      </c>
      <c r="L30" s="231">
        <f>'IT-опрос'!I94</f>
        <v>37</v>
      </c>
      <c r="M30" s="231">
        <f>'IT-опрос'!J94</f>
        <v>55</v>
      </c>
      <c r="N30" s="231">
        <f>'IT-опрос'!K94</f>
        <v>75</v>
      </c>
      <c r="O30" s="231">
        <f>'IT-опрос'!L94</f>
        <v>54</v>
      </c>
      <c r="P30" s="231">
        <f>'IT-опрос'!M94</f>
        <v>225</v>
      </c>
      <c r="Q30" s="231">
        <f>'IT-опрос'!N94</f>
        <v>201</v>
      </c>
      <c r="R30" s="231">
        <f>'IT-опрос'!O94</f>
        <v>207</v>
      </c>
      <c r="S30" s="231">
        <f>'IT-опрос'!P94</f>
        <v>78</v>
      </c>
      <c r="T30" s="231">
        <f>'IT-опрос'!Q94</f>
        <v>243</v>
      </c>
      <c r="U30" s="231">
        <f>'IT-опрос'!R94</f>
        <v>318</v>
      </c>
      <c r="V30" s="231">
        <f>'IT-опрос'!S94</f>
        <v>474</v>
      </c>
      <c r="W30" s="231">
        <f>'IT-опрос'!T94</f>
        <v>13</v>
      </c>
      <c r="X30" s="231">
        <f>'IT-опрос'!U94</f>
        <v>134</v>
      </c>
      <c r="Y30" s="231">
        <f>'IT-опрос'!V94</f>
        <v>92</v>
      </c>
    </row>
    <row r="31" spans="1:25" ht="51" customHeight="1" x14ac:dyDescent="0.3">
      <c r="A31" s="651"/>
      <c r="B31" s="619"/>
      <c r="C31" s="90" t="s">
        <v>126</v>
      </c>
      <c r="D31" s="208"/>
      <c r="E31" s="231">
        <f>'IT-опрос'!B96</f>
        <v>35</v>
      </c>
      <c r="F31" s="231">
        <f>'IT-опрос'!C96</f>
        <v>2</v>
      </c>
      <c r="G31" s="231">
        <f>'IT-опрос'!D96</f>
        <v>21</v>
      </c>
      <c r="H31" s="231">
        <f>'IT-опрос'!E96</f>
        <v>46</v>
      </c>
      <c r="I31" s="231">
        <f>'IT-опрос'!F96</f>
        <v>63</v>
      </c>
      <c r="J31" s="231">
        <f>'IT-опрос'!G96</f>
        <v>55</v>
      </c>
      <c r="K31" s="231">
        <f>'IT-опрос'!H96</f>
        <v>50</v>
      </c>
      <c r="L31" s="231">
        <f>'IT-опрос'!I96</f>
        <v>38</v>
      </c>
      <c r="M31" s="231">
        <f>'IT-опрос'!J96</f>
        <v>55</v>
      </c>
      <c r="N31" s="231">
        <f>'IT-опрос'!K96</f>
        <v>76</v>
      </c>
      <c r="O31" s="231">
        <f>'IT-опрос'!L96</f>
        <v>54</v>
      </c>
      <c r="P31" s="231">
        <f>'IT-опрос'!M96</f>
        <v>236</v>
      </c>
      <c r="Q31" s="231">
        <f>'IT-опрос'!N96</f>
        <v>220</v>
      </c>
      <c r="R31" s="231">
        <f>'IT-опрос'!O96</f>
        <v>219</v>
      </c>
      <c r="S31" s="231">
        <f>'IT-опрос'!P96</f>
        <v>81</v>
      </c>
      <c r="T31" s="231">
        <f>'IT-опрос'!Q96</f>
        <v>243</v>
      </c>
      <c r="U31" s="231">
        <f>'IT-опрос'!R96</f>
        <v>345</v>
      </c>
      <c r="V31" s="231">
        <f>'IT-опрос'!S96</f>
        <v>481</v>
      </c>
      <c r="W31" s="231">
        <f>'IT-опрос'!T96</f>
        <v>13</v>
      </c>
      <c r="X31" s="231">
        <f>'IT-опрос'!U96</f>
        <v>136</v>
      </c>
      <c r="Y31" s="231">
        <f>'IT-опрос'!V96</f>
        <v>93</v>
      </c>
    </row>
    <row r="32" spans="1:25" s="92" customFormat="1" ht="14.4" hidden="1" customHeight="1" x14ac:dyDescent="0.3">
      <c r="A32" s="652"/>
      <c r="B32" s="620" t="s">
        <v>285</v>
      </c>
      <c r="C32" s="672"/>
      <c r="D32" s="200">
        <v>94.7</v>
      </c>
      <c r="E32" s="223"/>
      <c r="F32" s="223"/>
      <c r="G32" s="223"/>
      <c r="H32" s="223"/>
      <c r="I32" s="223"/>
      <c r="J32" s="223"/>
      <c r="K32" s="223"/>
      <c r="L32" s="223"/>
      <c r="M32" s="224">
        <v>94.7</v>
      </c>
      <c r="N32" s="223"/>
      <c r="O32" s="223"/>
      <c r="P32" s="223"/>
      <c r="Q32" s="223"/>
      <c r="R32" s="223"/>
      <c r="S32" s="223"/>
      <c r="T32" s="223"/>
      <c r="U32" s="223"/>
      <c r="V32" s="223"/>
      <c r="W32" s="223"/>
      <c r="X32" s="223"/>
      <c r="Y32" s="223"/>
    </row>
    <row r="33" spans="1:25" s="95" customFormat="1" ht="21" hidden="1" customHeight="1" x14ac:dyDescent="0.3">
      <c r="A33" s="653"/>
      <c r="B33" s="622" t="s">
        <v>271</v>
      </c>
      <c r="C33" s="673"/>
      <c r="D33" s="201" t="e">
        <f t="shared" ref="D33" si="19">D29-D32</f>
        <v>#DIV/0!</v>
      </c>
      <c r="E33" s="225"/>
      <c r="F33" s="225"/>
      <c r="G33" s="225"/>
      <c r="H33" s="225"/>
      <c r="I33" s="225"/>
      <c r="J33" s="225"/>
      <c r="K33" s="225"/>
      <c r="L33" s="225"/>
      <c r="M33" s="160">
        <f t="shared" ref="M33" si="20">M29-M32</f>
        <v>5.2999999999999972</v>
      </c>
      <c r="N33" s="225"/>
      <c r="O33" s="225"/>
      <c r="P33" s="225"/>
      <c r="Q33" s="225"/>
      <c r="R33" s="225"/>
      <c r="S33" s="225"/>
      <c r="T33" s="225"/>
      <c r="U33" s="225"/>
      <c r="V33" s="225"/>
      <c r="W33" s="225"/>
      <c r="X33" s="225"/>
      <c r="Y33" s="225"/>
    </row>
    <row r="34" spans="1:25" s="92" customFormat="1" ht="14.4" hidden="1" customHeight="1" x14ac:dyDescent="0.3">
      <c r="A34" s="654"/>
      <c r="B34" s="620" t="s">
        <v>286</v>
      </c>
      <c r="C34" s="674"/>
      <c r="D34" s="200">
        <v>96.050000000000011</v>
      </c>
      <c r="E34" s="223"/>
      <c r="F34" s="223"/>
      <c r="G34" s="223"/>
      <c r="H34" s="223"/>
      <c r="I34" s="223"/>
      <c r="J34" s="223"/>
      <c r="K34" s="223"/>
      <c r="L34" s="223"/>
      <c r="M34" s="224">
        <v>96.050000000000011</v>
      </c>
      <c r="N34" s="223"/>
      <c r="O34" s="223"/>
      <c r="P34" s="223"/>
      <c r="Q34" s="223"/>
      <c r="R34" s="223"/>
      <c r="S34" s="223"/>
      <c r="T34" s="223"/>
      <c r="U34" s="223"/>
      <c r="V34" s="223"/>
      <c r="W34" s="223"/>
      <c r="X34" s="223"/>
      <c r="Y34" s="223"/>
    </row>
    <row r="35" spans="1:25" ht="14.4" hidden="1" customHeight="1" x14ac:dyDescent="0.3">
      <c r="A35" s="655"/>
      <c r="B35" s="675" t="s">
        <v>271</v>
      </c>
      <c r="C35" s="676"/>
      <c r="D35" s="201" t="e">
        <f t="shared" ref="D35" si="21">D23-D34</f>
        <v>#DIV/0!</v>
      </c>
      <c r="E35" s="225"/>
      <c r="F35" s="225"/>
      <c r="G35" s="225"/>
      <c r="H35" s="225"/>
      <c r="I35" s="225"/>
      <c r="J35" s="225"/>
      <c r="K35" s="225"/>
      <c r="L35" s="225"/>
      <c r="M35" s="160">
        <f t="shared" ref="M35" si="22">M23-M34</f>
        <v>2.9499999999999886</v>
      </c>
      <c r="N35" s="225"/>
      <c r="O35" s="225"/>
      <c r="P35" s="225"/>
      <c r="Q35" s="225"/>
      <c r="R35" s="225"/>
      <c r="S35" s="225"/>
      <c r="T35" s="225"/>
      <c r="U35" s="225"/>
      <c r="V35" s="225"/>
      <c r="W35" s="225"/>
      <c r="X35" s="225"/>
      <c r="Y35" s="225"/>
    </row>
    <row r="36" spans="1:25" s="104" customFormat="1" ht="21" hidden="1" customHeight="1" x14ac:dyDescent="0.3">
      <c r="A36" s="685" t="s">
        <v>287</v>
      </c>
      <c r="B36" s="105" t="s">
        <v>288</v>
      </c>
      <c r="C36" s="105"/>
      <c r="D36" s="209"/>
      <c r="E36" s="232"/>
      <c r="F36" s="232"/>
      <c r="G36" s="232"/>
      <c r="H36" s="232"/>
      <c r="I36" s="232"/>
      <c r="J36" s="232"/>
      <c r="K36" s="232"/>
      <c r="L36" s="232"/>
      <c r="M36" s="233"/>
      <c r="N36" s="232"/>
      <c r="O36" s="232"/>
      <c r="P36" s="232"/>
      <c r="Q36" s="232"/>
      <c r="R36" s="232"/>
      <c r="S36" s="232"/>
      <c r="T36" s="232"/>
      <c r="U36" s="232"/>
      <c r="V36" s="232"/>
      <c r="W36" s="232"/>
      <c r="X36" s="232"/>
      <c r="Y36" s="232"/>
    </row>
    <row r="37" spans="1:25" s="92" customFormat="1" ht="15" hidden="1" customHeight="1" x14ac:dyDescent="0.3">
      <c r="A37" s="686"/>
      <c r="B37" s="677" t="s">
        <v>289</v>
      </c>
      <c r="C37" s="678"/>
      <c r="D37" s="200"/>
      <c r="E37" s="223"/>
      <c r="F37" s="223"/>
      <c r="G37" s="223"/>
      <c r="H37" s="223"/>
      <c r="I37" s="223"/>
      <c r="J37" s="223"/>
      <c r="K37" s="223"/>
      <c r="L37" s="223"/>
      <c r="M37" s="224"/>
      <c r="N37" s="223"/>
      <c r="O37" s="223"/>
      <c r="P37" s="223"/>
      <c r="Q37" s="223"/>
      <c r="R37" s="223"/>
      <c r="S37" s="223"/>
      <c r="T37" s="223"/>
      <c r="U37" s="223"/>
      <c r="V37" s="223"/>
      <c r="W37" s="223"/>
      <c r="X37" s="223"/>
      <c r="Y37" s="223"/>
    </row>
    <row r="38" spans="1:25" s="107" customFormat="1" ht="35.1" customHeight="1" x14ac:dyDescent="0.3">
      <c r="A38" s="686"/>
      <c r="B38" s="679" t="s">
        <v>290</v>
      </c>
      <c r="C38" s="680"/>
      <c r="D38" s="210" t="e">
        <f>D6*0.3+D19*0.3+D23*0.4</f>
        <v>#DIV/0!</v>
      </c>
      <c r="E38" s="163">
        <f>E6*0.3+E19*0.3+E23*0.4</f>
        <v>98.5</v>
      </c>
      <c r="F38" s="163">
        <f t="shared" ref="F38:V38" si="23">F6*0.3+F19*0.3+F23*0.4</f>
        <v>97.3</v>
      </c>
      <c r="G38" s="163">
        <f t="shared" si="23"/>
        <v>95.6</v>
      </c>
      <c r="H38" s="163">
        <f t="shared" si="23"/>
        <v>97.800000000000011</v>
      </c>
      <c r="I38" s="163">
        <f t="shared" si="23"/>
        <v>95.3</v>
      </c>
      <c r="J38" s="163">
        <f t="shared" si="23"/>
        <v>97.7</v>
      </c>
      <c r="K38" s="163">
        <f t="shared" si="23"/>
        <v>96.7</v>
      </c>
      <c r="L38" s="163">
        <f t="shared" si="23"/>
        <v>94.6</v>
      </c>
      <c r="M38" s="163">
        <f t="shared" si="23"/>
        <v>98.1</v>
      </c>
      <c r="N38" s="163">
        <f t="shared" si="23"/>
        <v>98.1</v>
      </c>
      <c r="O38" s="163">
        <f t="shared" si="23"/>
        <v>97.800000000000011</v>
      </c>
      <c r="P38" s="163">
        <f t="shared" si="23"/>
        <v>97.1</v>
      </c>
      <c r="Q38" s="163">
        <f t="shared" si="23"/>
        <v>96.5</v>
      </c>
      <c r="R38" s="163">
        <f t="shared" si="23"/>
        <v>97.5</v>
      </c>
      <c r="S38" s="163">
        <f t="shared" si="23"/>
        <v>97.800000000000011</v>
      </c>
      <c r="T38" s="163">
        <f t="shared" si="23"/>
        <v>99.7</v>
      </c>
      <c r="U38" s="163">
        <f t="shared" si="23"/>
        <v>96.1</v>
      </c>
      <c r="V38" s="163">
        <f t="shared" si="23"/>
        <v>83.9</v>
      </c>
      <c r="W38" s="163" t="e">
        <f t="shared" ref="W38:Y38" si="24">W6*0.3+W19*0.3+W23*0.4</f>
        <v>#DIV/0!</v>
      </c>
      <c r="X38" s="163">
        <f t="shared" si="24"/>
        <v>93.2</v>
      </c>
      <c r="Y38" s="163">
        <f t="shared" si="24"/>
        <v>95.9</v>
      </c>
    </row>
    <row r="39" spans="1:25" s="95" customFormat="1" ht="21" hidden="1" customHeight="1" x14ac:dyDescent="0.3">
      <c r="A39" s="687"/>
      <c r="B39" s="96" t="s">
        <v>271</v>
      </c>
      <c r="C39" s="96"/>
      <c r="D39" s="202"/>
      <c r="E39" s="226"/>
      <c r="F39" s="226"/>
      <c r="G39" s="226"/>
      <c r="H39" s="226"/>
      <c r="I39" s="226"/>
      <c r="J39" s="226"/>
      <c r="K39" s="226"/>
      <c r="L39" s="226"/>
      <c r="M39" s="226"/>
      <c r="N39" s="225"/>
      <c r="O39" s="225"/>
      <c r="P39" s="225"/>
      <c r="Q39" s="225"/>
      <c r="R39" s="225"/>
      <c r="S39" s="225"/>
      <c r="T39" s="225"/>
      <c r="U39" s="225"/>
      <c r="V39" s="225"/>
      <c r="W39" s="225"/>
      <c r="X39" s="225"/>
      <c r="Y39" s="225"/>
    </row>
    <row r="40" spans="1:25" s="81" customFormat="1" ht="41.25" customHeight="1" x14ac:dyDescent="0.3">
      <c r="A40" s="639" t="s">
        <v>209</v>
      </c>
      <c r="B40" s="637" t="s">
        <v>291</v>
      </c>
      <c r="C40" s="681"/>
      <c r="D40" s="211">
        <f>D41</f>
        <v>0</v>
      </c>
      <c r="E40" s="234">
        <f t="shared" ref="E40:Y40" si="25">E41</f>
        <v>100</v>
      </c>
      <c r="F40" s="234">
        <f t="shared" si="25"/>
        <v>100</v>
      </c>
      <c r="G40" s="234">
        <f t="shared" si="25"/>
        <v>100</v>
      </c>
      <c r="H40" s="234">
        <f t="shared" si="25"/>
        <v>100</v>
      </c>
      <c r="I40" s="234">
        <f t="shared" si="25"/>
        <v>100</v>
      </c>
      <c r="J40" s="234">
        <f t="shared" si="25"/>
        <v>100</v>
      </c>
      <c r="K40" s="234">
        <f t="shared" si="25"/>
        <v>100</v>
      </c>
      <c r="L40" s="234">
        <f t="shared" si="25"/>
        <v>100</v>
      </c>
      <c r="M40" s="234">
        <f t="shared" si="25"/>
        <v>80</v>
      </c>
      <c r="N40" s="234">
        <f t="shared" si="25"/>
        <v>100</v>
      </c>
      <c r="O40" s="234">
        <f t="shared" si="25"/>
        <v>100</v>
      </c>
      <c r="P40" s="234">
        <f t="shared" si="25"/>
        <v>100</v>
      </c>
      <c r="Q40" s="234">
        <f t="shared" si="25"/>
        <v>100</v>
      </c>
      <c r="R40" s="234">
        <f t="shared" si="25"/>
        <v>100</v>
      </c>
      <c r="S40" s="234">
        <f t="shared" si="25"/>
        <v>100</v>
      </c>
      <c r="T40" s="234">
        <f t="shared" si="25"/>
        <v>100</v>
      </c>
      <c r="U40" s="234">
        <f t="shared" si="25"/>
        <v>100</v>
      </c>
      <c r="V40" s="234">
        <f t="shared" si="25"/>
        <v>100</v>
      </c>
      <c r="W40" s="234">
        <f t="shared" si="25"/>
        <v>0</v>
      </c>
      <c r="X40" s="234">
        <f t="shared" si="25"/>
        <v>100</v>
      </c>
      <c r="Y40" s="234">
        <f t="shared" si="25"/>
        <v>100</v>
      </c>
    </row>
    <row r="41" spans="1:25" s="81" customFormat="1" ht="120.75" customHeight="1" x14ac:dyDescent="0.3">
      <c r="A41" s="700"/>
      <c r="B41" s="637" t="s">
        <v>292</v>
      </c>
      <c r="C41" s="682"/>
      <c r="D41" s="198">
        <f>IF(D43="5 и более",100,D43*20)</f>
        <v>0</v>
      </c>
      <c r="E41" s="159">
        <f t="shared" ref="E41:V41" si="26">IF(E43="5 и более",100,E43*20)</f>
        <v>100</v>
      </c>
      <c r="F41" s="159">
        <f t="shared" si="26"/>
        <v>100</v>
      </c>
      <c r="G41" s="159">
        <f t="shared" si="26"/>
        <v>100</v>
      </c>
      <c r="H41" s="159">
        <f t="shared" si="26"/>
        <v>100</v>
      </c>
      <c r="I41" s="159">
        <f t="shared" si="26"/>
        <v>100</v>
      </c>
      <c r="J41" s="159">
        <f t="shared" si="26"/>
        <v>100</v>
      </c>
      <c r="K41" s="159">
        <f t="shared" si="26"/>
        <v>100</v>
      </c>
      <c r="L41" s="159">
        <f t="shared" si="26"/>
        <v>100</v>
      </c>
      <c r="M41" s="159">
        <f t="shared" si="26"/>
        <v>80</v>
      </c>
      <c r="N41" s="159">
        <f t="shared" si="26"/>
        <v>100</v>
      </c>
      <c r="O41" s="159">
        <f t="shared" si="26"/>
        <v>100</v>
      </c>
      <c r="P41" s="159">
        <f t="shared" si="26"/>
        <v>100</v>
      </c>
      <c r="Q41" s="159">
        <f t="shared" si="26"/>
        <v>100</v>
      </c>
      <c r="R41" s="159">
        <f t="shared" si="26"/>
        <v>100</v>
      </c>
      <c r="S41" s="159">
        <f t="shared" si="26"/>
        <v>100</v>
      </c>
      <c r="T41" s="159">
        <f t="shared" si="26"/>
        <v>100</v>
      </c>
      <c r="U41" s="159">
        <f t="shared" si="26"/>
        <v>100</v>
      </c>
      <c r="V41" s="159">
        <f t="shared" si="26"/>
        <v>100</v>
      </c>
      <c r="W41" s="159">
        <f t="shared" ref="W41:Y41" si="27">IF(W43="5 и более",100,W43*20)</f>
        <v>0</v>
      </c>
      <c r="X41" s="159">
        <f t="shared" si="27"/>
        <v>100</v>
      </c>
      <c r="Y41" s="159">
        <f t="shared" si="27"/>
        <v>100</v>
      </c>
    </row>
    <row r="42" spans="1:25" ht="60" hidden="1" customHeight="1" x14ac:dyDescent="0.3">
      <c r="A42" s="701"/>
      <c r="B42" s="607" t="s">
        <v>293</v>
      </c>
      <c r="C42" s="683"/>
      <c r="D42" s="199"/>
      <c r="E42" s="235"/>
      <c r="F42" s="235"/>
      <c r="G42" s="235"/>
      <c r="H42" s="235"/>
      <c r="I42" s="235"/>
      <c r="J42" s="235"/>
      <c r="K42" s="235"/>
      <c r="L42" s="235"/>
      <c r="M42" s="236"/>
      <c r="N42" s="235"/>
      <c r="O42" s="235"/>
      <c r="P42" s="235"/>
      <c r="Q42" s="235"/>
      <c r="R42" s="235"/>
      <c r="S42" s="235"/>
      <c r="T42" s="235"/>
      <c r="U42" s="235"/>
      <c r="V42" s="235"/>
      <c r="W42" s="235"/>
      <c r="X42" s="235"/>
      <c r="Y42" s="235"/>
    </row>
    <row r="43" spans="1:25" s="80" customFormat="1" ht="57.6" x14ac:dyDescent="0.3">
      <c r="A43" s="702"/>
      <c r="B43" s="112" t="s">
        <v>294</v>
      </c>
      <c r="C43" s="91"/>
      <c r="D43" s="253"/>
      <c r="E43" s="253" t="str">
        <f>'Общий свод данных'!D111</f>
        <v>5 и более</v>
      </c>
      <c r="F43" s="253" t="str">
        <f>'Общий свод данных'!E111</f>
        <v>5 и более</v>
      </c>
      <c r="G43" s="253" t="str">
        <f>'Общий свод данных'!F111</f>
        <v>5 и более</v>
      </c>
      <c r="H43" s="253" t="str">
        <f>'Общий свод данных'!G111</f>
        <v>5 и более</v>
      </c>
      <c r="I43" s="253" t="str">
        <f>'Общий свод данных'!H111</f>
        <v>5 и более</v>
      </c>
      <c r="J43" s="253" t="str">
        <f>'Общий свод данных'!I111</f>
        <v>5 и более</v>
      </c>
      <c r="K43" s="253" t="str">
        <f>'Общий свод данных'!J111</f>
        <v>5 и более</v>
      </c>
      <c r="L43" s="253" t="str">
        <f>'Общий свод данных'!K111</f>
        <v>5 и более</v>
      </c>
      <c r="M43" s="253">
        <f>'Общий свод данных'!L111</f>
        <v>4</v>
      </c>
      <c r="N43" s="253" t="str">
        <f>'Общий свод данных'!M111</f>
        <v>5 и более</v>
      </c>
      <c r="O43" s="253" t="str">
        <f>'Общий свод данных'!N111</f>
        <v>5 и более</v>
      </c>
      <c r="P43" s="253" t="str">
        <f>'Общий свод данных'!O111</f>
        <v>5 и более</v>
      </c>
      <c r="Q43" s="253" t="str">
        <f>'Общий свод данных'!P111</f>
        <v>5 и более</v>
      </c>
      <c r="R43" s="253" t="str">
        <f>'Общий свод данных'!Q111</f>
        <v>5 и более</v>
      </c>
      <c r="S43" s="253" t="str">
        <f>'Общий свод данных'!R111</f>
        <v>5 и более</v>
      </c>
      <c r="T43" s="253" t="str">
        <f>'Общий свод данных'!S111</f>
        <v>5 и более</v>
      </c>
      <c r="U43" s="253" t="str">
        <f>'Общий свод данных'!T111</f>
        <v>5 и более</v>
      </c>
      <c r="V43" s="253" t="str">
        <f>'Общий свод данных'!U111</f>
        <v>5 и более</v>
      </c>
      <c r="W43" s="253">
        <f>'Общий свод данных'!V111</f>
        <v>0</v>
      </c>
      <c r="X43" s="253" t="str">
        <f>'Общий свод данных'!W111</f>
        <v>5 и более</v>
      </c>
      <c r="Y43" s="253" t="str">
        <f>'Общий свод данных'!X111</f>
        <v>5 и более</v>
      </c>
    </row>
    <row r="44" spans="1:25" s="95" customFormat="1" ht="21" hidden="1" customHeight="1" x14ac:dyDescent="0.3">
      <c r="A44" s="703"/>
      <c r="B44" s="96" t="s">
        <v>271</v>
      </c>
      <c r="C44" s="96"/>
      <c r="D44" s="212">
        <f>D41-D45</f>
        <v>-40</v>
      </c>
      <c r="E44" s="229"/>
      <c r="F44" s="229"/>
      <c r="G44" s="229"/>
      <c r="H44" s="229"/>
      <c r="I44" s="229"/>
      <c r="J44" s="229"/>
      <c r="K44" s="229"/>
      <c r="L44" s="229"/>
      <c r="M44" s="237">
        <f>M41-M45</f>
        <v>40</v>
      </c>
      <c r="N44" s="229"/>
      <c r="O44" s="229"/>
      <c r="P44" s="229"/>
      <c r="Q44" s="229"/>
      <c r="R44" s="229"/>
      <c r="S44" s="229"/>
      <c r="T44" s="229"/>
      <c r="U44" s="229"/>
      <c r="V44" s="229"/>
      <c r="W44" s="229"/>
      <c r="X44" s="229"/>
      <c r="Y44" s="229"/>
    </row>
    <row r="45" spans="1:25" s="115" customFormat="1" ht="21" hidden="1" customHeight="1" x14ac:dyDescent="0.3">
      <c r="A45" s="704"/>
      <c r="B45" s="116" t="s">
        <v>295</v>
      </c>
      <c r="C45" s="116"/>
      <c r="D45" s="213">
        <v>40</v>
      </c>
      <c r="E45" s="223"/>
      <c r="F45" s="223"/>
      <c r="G45" s="223"/>
      <c r="H45" s="223"/>
      <c r="I45" s="223"/>
      <c r="J45" s="223"/>
      <c r="K45" s="223"/>
      <c r="L45" s="223"/>
      <c r="M45" s="164">
        <v>40</v>
      </c>
      <c r="N45" s="223"/>
      <c r="O45" s="223"/>
      <c r="P45" s="223"/>
      <c r="Q45" s="223"/>
      <c r="R45" s="223"/>
      <c r="S45" s="223"/>
      <c r="T45" s="223"/>
      <c r="U45" s="223"/>
      <c r="V45" s="223"/>
      <c r="W45" s="223"/>
      <c r="X45" s="223"/>
      <c r="Y45" s="223"/>
    </row>
    <row r="46" spans="1:25" s="81" customFormat="1" ht="48" customHeight="1" x14ac:dyDescent="0.3">
      <c r="A46" s="639" t="s">
        <v>296</v>
      </c>
      <c r="B46" s="637" t="s">
        <v>297</v>
      </c>
      <c r="C46" s="684"/>
      <c r="D46" s="194" t="e">
        <f t="shared" ref="D46" si="28">ROUND(D48/D49*100,0)</f>
        <v>#DIV/0!</v>
      </c>
      <c r="E46" s="251">
        <f>E152</f>
        <v>86</v>
      </c>
      <c r="F46" s="251">
        <f t="shared" ref="F46:V46" si="29">F152</f>
        <v>100</v>
      </c>
      <c r="G46" s="251">
        <f t="shared" si="29"/>
        <v>92</v>
      </c>
      <c r="H46" s="251">
        <f t="shared" si="29"/>
        <v>87</v>
      </c>
      <c r="I46" s="251">
        <f t="shared" si="29"/>
        <v>88</v>
      </c>
      <c r="J46" s="251">
        <f t="shared" si="29"/>
        <v>98</v>
      </c>
      <c r="K46" s="251">
        <f t="shared" si="29"/>
        <v>95</v>
      </c>
      <c r="L46" s="251">
        <f t="shared" si="29"/>
        <v>97</v>
      </c>
      <c r="M46" s="251">
        <f t="shared" si="29"/>
        <v>95</v>
      </c>
      <c r="N46" s="251">
        <f t="shared" si="29"/>
        <v>95</v>
      </c>
      <c r="O46" s="251">
        <f t="shared" si="29"/>
        <v>98</v>
      </c>
      <c r="P46" s="251">
        <f t="shared" si="29"/>
        <v>87</v>
      </c>
      <c r="Q46" s="251">
        <f t="shared" si="29"/>
        <v>80</v>
      </c>
      <c r="R46" s="251">
        <f t="shared" si="29"/>
        <v>78</v>
      </c>
      <c r="S46" s="251">
        <f t="shared" si="29"/>
        <v>88</v>
      </c>
      <c r="T46" s="251">
        <f t="shared" si="29"/>
        <v>96</v>
      </c>
      <c r="U46" s="251">
        <f t="shared" si="29"/>
        <v>82</v>
      </c>
      <c r="V46" s="251">
        <f t="shared" si="29"/>
        <v>95</v>
      </c>
      <c r="W46" s="251">
        <f t="shared" ref="W46:Y46" si="30">W152</f>
        <v>93</v>
      </c>
      <c r="X46" s="251">
        <f t="shared" si="30"/>
        <v>93</v>
      </c>
      <c r="Y46" s="251">
        <f t="shared" si="30"/>
        <v>95</v>
      </c>
    </row>
    <row r="47" spans="1:25" ht="24" hidden="1" customHeight="1" x14ac:dyDescent="0.3">
      <c r="A47" s="688"/>
      <c r="B47" s="604" t="s">
        <v>298</v>
      </c>
      <c r="C47" s="90" t="s">
        <v>125</v>
      </c>
      <c r="D47" s="199"/>
      <c r="E47" s="235"/>
      <c r="F47" s="235"/>
      <c r="G47" s="235"/>
      <c r="H47" s="235"/>
      <c r="I47" s="235"/>
      <c r="J47" s="235"/>
      <c r="K47" s="235"/>
      <c r="L47" s="235"/>
      <c r="M47" s="236"/>
      <c r="N47" s="235"/>
      <c r="O47" s="235"/>
      <c r="P47" s="235"/>
      <c r="Q47" s="235"/>
      <c r="R47" s="235"/>
      <c r="S47" s="235"/>
      <c r="T47" s="235"/>
      <c r="U47" s="235"/>
      <c r="V47" s="235"/>
      <c r="W47" s="235"/>
      <c r="X47" s="235"/>
      <c r="Y47" s="235"/>
    </row>
    <row r="48" spans="1:25" s="111" customFormat="1" ht="44.25" customHeight="1" x14ac:dyDescent="0.3">
      <c r="A48" s="689"/>
      <c r="B48" s="613"/>
      <c r="C48" s="84" t="s">
        <v>125</v>
      </c>
      <c r="D48" s="101"/>
      <c r="E48" s="228">
        <f>'IT-опрос'!B105</f>
        <v>50</v>
      </c>
      <c r="F48" s="228">
        <f>'IT-опрос'!C105</f>
        <v>3</v>
      </c>
      <c r="G48" s="228">
        <f>'IT-опрос'!D105</f>
        <v>24</v>
      </c>
      <c r="H48" s="228">
        <f>'IT-опрос'!E105</f>
        <v>51</v>
      </c>
      <c r="I48" s="228">
        <f>'IT-опрос'!F105</f>
        <v>67</v>
      </c>
      <c r="J48" s="228">
        <f>'IT-опрос'!G105</f>
        <v>62</v>
      </c>
      <c r="K48" s="228">
        <f>'IT-опрос'!H105</f>
        <v>65</v>
      </c>
      <c r="L48" s="228">
        <f>'IT-опрос'!I105</f>
        <v>44</v>
      </c>
      <c r="M48" s="228">
        <f>'IT-опрос'!J105</f>
        <v>70</v>
      </c>
      <c r="N48" s="228">
        <f>'IT-опрос'!K105</f>
        <v>106</v>
      </c>
      <c r="O48" s="228">
        <f>'IT-опрос'!L105</f>
        <v>56</v>
      </c>
      <c r="P48" s="228">
        <f>'IT-опрос'!M105</f>
        <v>344</v>
      </c>
      <c r="Q48" s="228">
        <f>'IT-опрос'!N105</f>
        <v>273</v>
      </c>
      <c r="R48" s="228">
        <f>'IT-опрос'!O105</f>
        <v>265</v>
      </c>
      <c r="S48" s="228">
        <f>'IT-опрос'!P105</f>
        <v>94</v>
      </c>
      <c r="T48" s="228">
        <f>'IT-опрос'!Q105</f>
        <v>269</v>
      </c>
      <c r="U48" s="228">
        <f>'IT-опрос'!R105</f>
        <v>427</v>
      </c>
      <c r="V48" s="228">
        <f>'IT-опрос'!S105</f>
        <v>675</v>
      </c>
      <c r="W48" s="228">
        <f>'IT-опрос'!T105</f>
        <v>15</v>
      </c>
      <c r="X48" s="228">
        <f>'IT-опрос'!U105</f>
        <v>161</v>
      </c>
      <c r="Y48" s="228">
        <f>'IT-опрос'!V105</f>
        <v>122</v>
      </c>
    </row>
    <row r="49" spans="1:25" ht="42" customHeight="1" x14ac:dyDescent="0.3">
      <c r="A49" s="690"/>
      <c r="B49" s="614"/>
      <c r="C49" s="90" t="s">
        <v>126</v>
      </c>
      <c r="D49" s="101"/>
      <c r="E49" s="228">
        <f>'IT-опрос'!B107</f>
        <v>58</v>
      </c>
      <c r="F49" s="228">
        <f>'IT-опрос'!C107</f>
        <v>3</v>
      </c>
      <c r="G49" s="228">
        <f>'IT-опрос'!D107</f>
        <v>26</v>
      </c>
      <c r="H49" s="228">
        <f>'IT-опрос'!E107</f>
        <v>58</v>
      </c>
      <c r="I49" s="228">
        <f>'IT-опрос'!F107</f>
        <v>76</v>
      </c>
      <c r="J49" s="228">
        <f>'IT-опрос'!G107</f>
        <v>63</v>
      </c>
      <c r="K49" s="228">
        <f>'IT-опрос'!H107</f>
        <v>68</v>
      </c>
      <c r="L49" s="228">
        <f>'IT-опрос'!I107</f>
        <v>45</v>
      </c>
      <c r="M49" s="228">
        <f>'IT-опрос'!J107</f>
        <v>73</v>
      </c>
      <c r="N49" s="228">
        <f>'IT-опрос'!K107</f>
        <v>111</v>
      </c>
      <c r="O49" s="228">
        <f>'IT-опрос'!L107</f>
        <v>57</v>
      </c>
      <c r="P49" s="228">
        <f>'IT-опрос'!M107</f>
        <v>394</v>
      </c>
      <c r="Q49" s="228">
        <f>'IT-опрос'!N107</f>
        <v>341</v>
      </c>
      <c r="R49" s="228">
        <f>'IT-опрос'!O107</f>
        <v>338</v>
      </c>
      <c r="S49" s="228">
        <f>'IT-опрос'!P107</f>
        <v>106</v>
      </c>
      <c r="T49" s="228">
        <f>'IT-опрос'!Q107</f>
        <v>280</v>
      </c>
      <c r="U49" s="228">
        <f>'IT-опрос'!R107</f>
        <v>517</v>
      </c>
      <c r="V49" s="228">
        <f>'IT-опрос'!S107</f>
        <v>705</v>
      </c>
      <c r="W49" s="228">
        <f>'IT-опрос'!T107</f>
        <v>16</v>
      </c>
      <c r="X49" s="228">
        <f>'IT-опрос'!U107</f>
        <v>172</v>
      </c>
      <c r="Y49" s="228">
        <f>'IT-опрос'!V107</f>
        <v>128</v>
      </c>
    </row>
    <row r="50" spans="1:25" s="92" customFormat="1" ht="21" hidden="1" customHeight="1" x14ac:dyDescent="0.3">
      <c r="A50" s="691"/>
      <c r="B50" s="117" t="s">
        <v>299</v>
      </c>
      <c r="C50" s="117"/>
      <c r="D50" s="200">
        <v>95.1</v>
      </c>
      <c r="E50" s="223"/>
      <c r="F50" s="223"/>
      <c r="G50" s="223"/>
      <c r="H50" s="223"/>
      <c r="I50" s="223"/>
      <c r="J50" s="223"/>
      <c r="K50" s="223"/>
      <c r="L50" s="223"/>
      <c r="M50" s="224">
        <v>95.1</v>
      </c>
      <c r="N50" s="223"/>
      <c r="O50" s="223"/>
      <c r="P50" s="223"/>
      <c r="Q50" s="223"/>
      <c r="R50" s="223"/>
      <c r="S50" s="223"/>
      <c r="T50" s="223"/>
      <c r="U50" s="223"/>
      <c r="V50" s="223"/>
      <c r="W50" s="223"/>
      <c r="X50" s="223"/>
      <c r="Y50" s="223"/>
    </row>
    <row r="51" spans="1:25" s="95" customFormat="1" ht="21" hidden="1" customHeight="1" x14ac:dyDescent="0.3">
      <c r="A51" s="692"/>
      <c r="B51" s="96" t="s">
        <v>271</v>
      </c>
      <c r="C51" s="96"/>
      <c r="D51" s="201" t="e">
        <f t="shared" ref="D51" si="31">D46-D50</f>
        <v>#DIV/0!</v>
      </c>
      <c r="E51" s="225"/>
      <c r="F51" s="225"/>
      <c r="G51" s="225"/>
      <c r="H51" s="225"/>
      <c r="I51" s="225"/>
      <c r="J51" s="225"/>
      <c r="K51" s="225"/>
      <c r="L51" s="225"/>
      <c r="M51" s="160">
        <f t="shared" ref="M51" si="32">M46-M50</f>
        <v>-9.9999999999994316E-2</v>
      </c>
      <c r="N51" s="225"/>
      <c r="O51" s="225"/>
      <c r="P51" s="225"/>
      <c r="Q51" s="225"/>
      <c r="R51" s="225"/>
      <c r="S51" s="225"/>
      <c r="T51" s="225"/>
      <c r="U51" s="225"/>
      <c r="V51" s="225"/>
      <c r="W51" s="225"/>
      <c r="X51" s="225"/>
      <c r="Y51" s="225"/>
    </row>
    <row r="52" spans="1:25" s="104" customFormat="1" ht="21" hidden="1" customHeight="1" x14ac:dyDescent="0.3">
      <c r="A52" s="705" t="s">
        <v>300</v>
      </c>
      <c r="B52" s="693" t="s">
        <v>288</v>
      </c>
      <c r="C52" s="694"/>
      <c r="D52" s="209"/>
      <c r="E52" s="232"/>
      <c r="F52" s="232"/>
      <c r="G52" s="232"/>
      <c r="H52" s="232"/>
      <c r="I52" s="232"/>
      <c r="J52" s="232"/>
      <c r="K52" s="232"/>
      <c r="L52" s="232"/>
      <c r="M52" s="233"/>
      <c r="N52" s="232"/>
      <c r="O52" s="232"/>
      <c r="P52" s="232"/>
      <c r="Q52" s="232"/>
      <c r="R52" s="232"/>
      <c r="S52" s="232"/>
      <c r="T52" s="232"/>
      <c r="U52" s="232"/>
      <c r="V52" s="232"/>
      <c r="W52" s="232"/>
      <c r="X52" s="232"/>
      <c r="Y52" s="232"/>
    </row>
    <row r="53" spans="1:25" s="255" customFormat="1" ht="35.1" customHeight="1" x14ac:dyDescent="0.3">
      <c r="A53" s="706"/>
      <c r="B53" s="695" t="s">
        <v>290</v>
      </c>
      <c r="C53" s="696"/>
      <c r="D53" s="254" t="e">
        <f>D46*0.5+D41*0.5</f>
        <v>#DIV/0!</v>
      </c>
      <c r="E53" s="254">
        <f t="shared" ref="E53:V53" si="33">E46*0.5+E41*0.5</f>
        <v>93</v>
      </c>
      <c r="F53" s="254">
        <f t="shared" si="33"/>
        <v>100</v>
      </c>
      <c r="G53" s="254">
        <f t="shared" si="33"/>
        <v>96</v>
      </c>
      <c r="H53" s="254">
        <f t="shared" si="33"/>
        <v>93.5</v>
      </c>
      <c r="I53" s="254">
        <f t="shared" si="33"/>
        <v>94</v>
      </c>
      <c r="J53" s="254">
        <f t="shared" si="33"/>
        <v>99</v>
      </c>
      <c r="K53" s="254">
        <f t="shared" si="33"/>
        <v>97.5</v>
      </c>
      <c r="L53" s="254">
        <f t="shared" si="33"/>
        <v>98.5</v>
      </c>
      <c r="M53" s="254">
        <f t="shared" si="33"/>
        <v>87.5</v>
      </c>
      <c r="N53" s="254">
        <f t="shared" si="33"/>
        <v>97.5</v>
      </c>
      <c r="O53" s="254">
        <f t="shared" si="33"/>
        <v>99</v>
      </c>
      <c r="P53" s="254">
        <f t="shared" si="33"/>
        <v>93.5</v>
      </c>
      <c r="Q53" s="254">
        <f t="shared" si="33"/>
        <v>90</v>
      </c>
      <c r="R53" s="254">
        <f t="shared" si="33"/>
        <v>89</v>
      </c>
      <c r="S53" s="254">
        <f t="shared" si="33"/>
        <v>94</v>
      </c>
      <c r="T53" s="254">
        <f t="shared" si="33"/>
        <v>98</v>
      </c>
      <c r="U53" s="254">
        <f t="shared" si="33"/>
        <v>91</v>
      </c>
      <c r="V53" s="254">
        <f t="shared" si="33"/>
        <v>97.5</v>
      </c>
      <c r="W53" s="254">
        <f t="shared" ref="W53:Y53" si="34">W46*0.5+W41*0.5</f>
        <v>46.5</v>
      </c>
      <c r="X53" s="254">
        <f t="shared" si="34"/>
        <v>96.5</v>
      </c>
      <c r="Y53" s="254">
        <f t="shared" si="34"/>
        <v>97.5</v>
      </c>
    </row>
    <row r="54" spans="1:25" s="95" customFormat="1" ht="21" hidden="1" customHeight="1" x14ac:dyDescent="0.3">
      <c r="A54" s="707"/>
      <c r="B54" s="622" t="s">
        <v>271</v>
      </c>
      <c r="C54" s="697"/>
      <c r="D54" s="202"/>
      <c r="E54" s="202"/>
      <c r="F54" s="202"/>
      <c r="G54" s="202"/>
      <c r="H54" s="202"/>
      <c r="I54" s="202"/>
      <c r="J54" s="202"/>
      <c r="K54" s="202"/>
      <c r="L54" s="202"/>
      <c r="M54" s="202"/>
      <c r="N54" s="202"/>
      <c r="O54" s="202"/>
      <c r="P54" s="202"/>
      <c r="Q54" s="202"/>
      <c r="R54" s="202"/>
      <c r="S54" s="202"/>
      <c r="T54" s="202"/>
      <c r="U54" s="202"/>
      <c r="V54" s="202"/>
      <c r="W54" s="202"/>
      <c r="X54" s="202"/>
      <c r="Y54" s="202"/>
    </row>
    <row r="55" spans="1:25" s="92" customFormat="1" ht="21" hidden="1" customHeight="1" x14ac:dyDescent="0.3">
      <c r="A55" s="708"/>
      <c r="B55" s="698" t="s">
        <v>301</v>
      </c>
      <c r="C55" s="699"/>
      <c r="D55" s="200">
        <v>67.55</v>
      </c>
      <c r="E55" s="200">
        <v>68.55</v>
      </c>
      <c r="F55" s="200">
        <v>69.55</v>
      </c>
      <c r="G55" s="200">
        <v>70.55</v>
      </c>
      <c r="H55" s="200">
        <v>71.55</v>
      </c>
      <c r="I55" s="200">
        <v>72.55</v>
      </c>
      <c r="J55" s="200">
        <v>73.55</v>
      </c>
      <c r="K55" s="200">
        <v>74.55</v>
      </c>
      <c r="L55" s="200">
        <v>75.55</v>
      </c>
      <c r="M55" s="200">
        <v>76.55</v>
      </c>
      <c r="N55" s="200">
        <v>77.55</v>
      </c>
      <c r="O55" s="200">
        <v>78.55</v>
      </c>
      <c r="P55" s="200">
        <v>79.55</v>
      </c>
      <c r="Q55" s="200">
        <v>80.55</v>
      </c>
      <c r="R55" s="200">
        <v>81.55</v>
      </c>
      <c r="S55" s="200">
        <v>82.55</v>
      </c>
      <c r="T55" s="200">
        <v>83.55</v>
      </c>
      <c r="U55" s="200">
        <v>84.55</v>
      </c>
      <c r="V55" s="200">
        <v>85.55</v>
      </c>
      <c r="W55" s="200">
        <v>86.55</v>
      </c>
      <c r="X55" s="200">
        <v>87.55</v>
      </c>
      <c r="Y55" s="200">
        <v>88.55</v>
      </c>
    </row>
    <row r="56" spans="1:25" s="118" customFormat="1" ht="21" hidden="1" customHeight="1" x14ac:dyDescent="0.4">
      <c r="A56" s="709"/>
      <c r="B56" s="710" t="s">
        <v>271</v>
      </c>
      <c r="C56" s="711"/>
      <c r="D56" s="214" t="e">
        <f t="shared" ref="D56:V56" si="35">D53-D55</f>
        <v>#DIV/0!</v>
      </c>
      <c r="E56" s="214">
        <f t="shared" si="35"/>
        <v>24.450000000000003</v>
      </c>
      <c r="F56" s="214">
        <f t="shared" si="35"/>
        <v>30.450000000000003</v>
      </c>
      <c r="G56" s="214">
        <f t="shared" si="35"/>
        <v>25.450000000000003</v>
      </c>
      <c r="H56" s="214">
        <f t="shared" si="35"/>
        <v>21.950000000000003</v>
      </c>
      <c r="I56" s="214">
        <f t="shared" si="35"/>
        <v>21.450000000000003</v>
      </c>
      <c r="J56" s="214">
        <f t="shared" si="35"/>
        <v>25.450000000000003</v>
      </c>
      <c r="K56" s="214">
        <f t="shared" si="35"/>
        <v>22.950000000000003</v>
      </c>
      <c r="L56" s="214">
        <f t="shared" si="35"/>
        <v>22.950000000000003</v>
      </c>
      <c r="M56" s="214">
        <f t="shared" si="35"/>
        <v>10.950000000000003</v>
      </c>
      <c r="N56" s="214">
        <f t="shared" si="35"/>
        <v>19.950000000000003</v>
      </c>
      <c r="O56" s="214">
        <f t="shared" si="35"/>
        <v>20.450000000000003</v>
      </c>
      <c r="P56" s="214">
        <f t="shared" si="35"/>
        <v>13.950000000000003</v>
      </c>
      <c r="Q56" s="214">
        <f t="shared" si="35"/>
        <v>9.4500000000000028</v>
      </c>
      <c r="R56" s="214">
        <f t="shared" si="35"/>
        <v>7.4500000000000028</v>
      </c>
      <c r="S56" s="214">
        <f t="shared" si="35"/>
        <v>11.450000000000003</v>
      </c>
      <c r="T56" s="214">
        <f t="shared" si="35"/>
        <v>14.450000000000003</v>
      </c>
      <c r="U56" s="214">
        <f t="shared" si="35"/>
        <v>6.4500000000000028</v>
      </c>
      <c r="V56" s="214">
        <f t="shared" si="35"/>
        <v>11.950000000000003</v>
      </c>
      <c r="W56" s="214">
        <f t="shared" ref="W56:Y56" si="36">W53-W55</f>
        <v>-40.049999999999997</v>
      </c>
      <c r="X56" s="214">
        <f t="shared" si="36"/>
        <v>8.9500000000000028</v>
      </c>
      <c r="Y56" s="214">
        <f t="shared" si="36"/>
        <v>8.9500000000000028</v>
      </c>
    </row>
    <row r="57" spans="1:25" s="153" customFormat="1" ht="39.75" customHeight="1" x14ac:dyDescent="0.3">
      <c r="A57" s="639" t="s">
        <v>220</v>
      </c>
      <c r="B57" s="712" t="s">
        <v>302</v>
      </c>
      <c r="C57" s="713"/>
      <c r="D57" s="230">
        <f>D58</f>
        <v>0</v>
      </c>
      <c r="E57" s="230">
        <f t="shared" ref="E57:Y57" si="37">E58</f>
        <v>20</v>
      </c>
      <c r="F57" s="230">
        <f t="shared" si="37"/>
        <v>20</v>
      </c>
      <c r="G57" s="230">
        <f t="shared" si="37"/>
        <v>0</v>
      </c>
      <c r="H57" s="230">
        <f t="shared" si="37"/>
        <v>20</v>
      </c>
      <c r="I57" s="230">
        <f t="shared" si="37"/>
        <v>0</v>
      </c>
      <c r="J57" s="230">
        <f t="shared" si="37"/>
        <v>20</v>
      </c>
      <c r="K57" s="230">
        <f t="shared" si="37"/>
        <v>0</v>
      </c>
      <c r="L57" s="230">
        <f t="shared" si="37"/>
        <v>60</v>
      </c>
      <c r="M57" s="230">
        <f t="shared" si="37"/>
        <v>20</v>
      </c>
      <c r="N57" s="230">
        <f t="shared" si="37"/>
        <v>40</v>
      </c>
      <c r="O57" s="230">
        <f t="shared" si="37"/>
        <v>20</v>
      </c>
      <c r="P57" s="230">
        <f t="shared" si="37"/>
        <v>0</v>
      </c>
      <c r="Q57" s="230">
        <f t="shared" si="37"/>
        <v>20</v>
      </c>
      <c r="R57" s="230">
        <f t="shared" si="37"/>
        <v>40</v>
      </c>
      <c r="S57" s="230">
        <f t="shared" si="37"/>
        <v>20</v>
      </c>
      <c r="T57" s="230">
        <f t="shared" si="37"/>
        <v>40</v>
      </c>
      <c r="U57" s="230">
        <f t="shared" si="37"/>
        <v>20</v>
      </c>
      <c r="V57" s="230">
        <f t="shared" si="37"/>
        <v>50</v>
      </c>
      <c r="W57" s="230">
        <f t="shared" si="37"/>
        <v>0</v>
      </c>
      <c r="X57" s="230">
        <f t="shared" si="37"/>
        <v>20</v>
      </c>
      <c r="Y57" s="230">
        <f t="shared" si="37"/>
        <v>20</v>
      </c>
    </row>
    <row r="58" spans="1:25" s="153" customFormat="1" ht="93" customHeight="1" x14ac:dyDescent="0.3">
      <c r="A58" s="732"/>
      <c r="B58" s="712" t="s">
        <v>303</v>
      </c>
      <c r="C58" s="714"/>
      <c r="D58" s="256">
        <f>IF(D59="5 и больше",100,D59*20)</f>
        <v>0</v>
      </c>
      <c r="E58" s="256">
        <f t="shared" ref="E58:Y58" si="38">IF(E59="5 и больше",100,E59*20)</f>
        <v>20</v>
      </c>
      <c r="F58" s="256">
        <f t="shared" si="38"/>
        <v>20</v>
      </c>
      <c r="G58" s="256">
        <f t="shared" si="38"/>
        <v>0</v>
      </c>
      <c r="H58" s="256">
        <f t="shared" si="38"/>
        <v>20</v>
      </c>
      <c r="I58" s="256">
        <f t="shared" si="38"/>
        <v>0</v>
      </c>
      <c r="J58" s="256">
        <f t="shared" si="38"/>
        <v>20</v>
      </c>
      <c r="K58" s="256">
        <f t="shared" si="38"/>
        <v>0</v>
      </c>
      <c r="L58" s="256">
        <f t="shared" si="38"/>
        <v>60</v>
      </c>
      <c r="M58" s="256">
        <f t="shared" si="38"/>
        <v>20</v>
      </c>
      <c r="N58" s="256">
        <f t="shared" si="38"/>
        <v>40</v>
      </c>
      <c r="O58" s="256">
        <f t="shared" si="38"/>
        <v>20</v>
      </c>
      <c r="P58" s="256">
        <f t="shared" si="38"/>
        <v>0</v>
      </c>
      <c r="Q58" s="256">
        <f t="shared" si="38"/>
        <v>20</v>
      </c>
      <c r="R58" s="256">
        <f t="shared" si="38"/>
        <v>40</v>
      </c>
      <c r="S58" s="256">
        <f t="shared" si="38"/>
        <v>20</v>
      </c>
      <c r="T58" s="256">
        <f t="shared" si="38"/>
        <v>40</v>
      </c>
      <c r="U58" s="256">
        <f t="shared" si="38"/>
        <v>20</v>
      </c>
      <c r="V58" s="256">
        <f t="shared" si="38"/>
        <v>50</v>
      </c>
      <c r="W58" s="256">
        <f t="shared" si="38"/>
        <v>0</v>
      </c>
      <c r="X58" s="256">
        <f t="shared" si="38"/>
        <v>20</v>
      </c>
      <c r="Y58" s="256">
        <f t="shared" si="38"/>
        <v>20</v>
      </c>
    </row>
    <row r="59" spans="1:25" ht="48" customHeight="1" x14ac:dyDescent="0.3">
      <c r="A59" s="733"/>
      <c r="B59" s="604" t="s">
        <v>304</v>
      </c>
      <c r="C59" s="715"/>
      <c r="D59" s="199"/>
      <c r="E59" s="228">
        <f>'Общий свод данных'!D120</f>
        <v>1</v>
      </c>
      <c r="F59" s="228">
        <f>'Общий свод данных'!E120</f>
        <v>1</v>
      </c>
      <c r="G59" s="228">
        <f>'Общий свод данных'!F120</f>
        <v>0</v>
      </c>
      <c r="H59" s="228">
        <f>'Общий свод данных'!G120</f>
        <v>1</v>
      </c>
      <c r="I59" s="228">
        <f>'Общий свод данных'!H120</f>
        <v>0</v>
      </c>
      <c r="J59" s="228">
        <f>'Общий свод данных'!I120</f>
        <v>1</v>
      </c>
      <c r="K59" s="228">
        <f>'Общий свод данных'!J120</f>
        <v>0</v>
      </c>
      <c r="L59" s="228">
        <f>'Общий свод данных'!K120</f>
        <v>3</v>
      </c>
      <c r="M59" s="228">
        <f>'Общий свод данных'!L120</f>
        <v>1</v>
      </c>
      <c r="N59" s="228">
        <f>'Общий свод данных'!M120</f>
        <v>2</v>
      </c>
      <c r="O59" s="228">
        <f>'Общий свод данных'!N120</f>
        <v>1</v>
      </c>
      <c r="P59" s="228">
        <f>'Общий свод данных'!O120</f>
        <v>0</v>
      </c>
      <c r="Q59" s="228">
        <f>'Общий свод данных'!P120</f>
        <v>1</v>
      </c>
      <c r="R59" s="228">
        <f>'Общий свод данных'!Q120</f>
        <v>2</v>
      </c>
      <c r="S59" s="228">
        <f>'Общий свод данных'!R120</f>
        <v>1</v>
      </c>
      <c r="T59" s="228">
        <f>'Общий свод данных'!S120</f>
        <v>2</v>
      </c>
      <c r="U59" s="228">
        <f>'Общий свод данных'!T120</f>
        <v>1</v>
      </c>
      <c r="V59" s="228">
        <f>'Общий свод данных'!U120</f>
        <v>2.5</v>
      </c>
      <c r="W59" s="228">
        <f>'Общий свод данных'!V120</f>
        <v>0</v>
      </c>
      <c r="X59" s="228">
        <f>'Общий свод данных'!W120</f>
        <v>1</v>
      </c>
      <c r="Y59" s="228">
        <f>'Общий свод данных'!X120</f>
        <v>1</v>
      </c>
    </row>
    <row r="60" spans="1:25" s="92" customFormat="1" ht="19.5" hidden="1" customHeight="1" x14ac:dyDescent="0.3">
      <c r="A60" s="734"/>
      <c r="B60" s="117" t="s">
        <v>305</v>
      </c>
      <c r="C60" s="117"/>
      <c r="D60" s="200">
        <v>80</v>
      </c>
      <c r="E60" s="223"/>
      <c r="F60" s="223"/>
      <c r="G60" s="223"/>
      <c r="H60" s="223"/>
      <c r="I60" s="223"/>
      <c r="J60" s="223"/>
      <c r="K60" s="223"/>
      <c r="L60" s="223"/>
      <c r="M60" s="224">
        <v>80</v>
      </c>
      <c r="N60" s="223"/>
      <c r="O60" s="223"/>
      <c r="P60" s="223"/>
      <c r="Q60" s="223"/>
      <c r="R60" s="223"/>
      <c r="S60" s="223"/>
      <c r="T60" s="223"/>
      <c r="U60" s="223"/>
      <c r="V60" s="223"/>
      <c r="W60" s="223"/>
      <c r="X60" s="223"/>
      <c r="Y60" s="223"/>
    </row>
    <row r="61" spans="1:25" s="95" customFormat="1" ht="21" hidden="1" customHeight="1" x14ac:dyDescent="0.3">
      <c r="A61" s="735"/>
      <c r="B61" s="622" t="s">
        <v>271</v>
      </c>
      <c r="C61" s="716"/>
      <c r="D61" s="201">
        <f t="shared" ref="D61" si="39">D58-D60</f>
        <v>-80</v>
      </c>
      <c r="E61" s="225"/>
      <c r="F61" s="225"/>
      <c r="G61" s="225"/>
      <c r="H61" s="225"/>
      <c r="I61" s="225"/>
      <c r="J61" s="225"/>
      <c r="K61" s="225"/>
      <c r="L61" s="225"/>
      <c r="M61" s="160">
        <f t="shared" ref="M61" si="40">M58-M60</f>
        <v>-60</v>
      </c>
      <c r="N61" s="225"/>
      <c r="O61" s="225"/>
      <c r="P61" s="225"/>
      <c r="Q61" s="225"/>
      <c r="R61" s="225"/>
      <c r="S61" s="225"/>
      <c r="T61" s="225"/>
      <c r="U61" s="225"/>
      <c r="V61" s="225"/>
      <c r="W61" s="225"/>
      <c r="X61" s="225"/>
      <c r="Y61" s="225"/>
    </row>
    <row r="62" spans="1:25" s="153" customFormat="1" ht="42" customHeight="1" x14ac:dyDescent="0.3">
      <c r="A62" s="639" t="s">
        <v>229</v>
      </c>
      <c r="B62" s="712" t="s">
        <v>306</v>
      </c>
      <c r="C62" s="717"/>
      <c r="D62" s="230">
        <f>D63</f>
        <v>0</v>
      </c>
      <c r="E62" s="230">
        <f t="shared" ref="E62:Y62" si="41">E63</f>
        <v>80</v>
      </c>
      <c r="F62" s="230">
        <f t="shared" si="41"/>
        <v>20</v>
      </c>
      <c r="G62" s="230">
        <f t="shared" si="41"/>
        <v>60</v>
      </c>
      <c r="H62" s="230">
        <f t="shared" si="41"/>
        <v>40</v>
      </c>
      <c r="I62" s="230">
        <f t="shared" si="41"/>
        <v>20</v>
      </c>
      <c r="J62" s="230">
        <f t="shared" si="41"/>
        <v>40</v>
      </c>
      <c r="K62" s="230">
        <f t="shared" si="41"/>
        <v>20</v>
      </c>
      <c r="L62" s="230">
        <f t="shared" si="41"/>
        <v>100</v>
      </c>
      <c r="M62" s="230">
        <f t="shared" si="41"/>
        <v>60</v>
      </c>
      <c r="N62" s="230">
        <f t="shared" si="41"/>
        <v>60</v>
      </c>
      <c r="O62" s="230">
        <f t="shared" si="41"/>
        <v>80</v>
      </c>
      <c r="P62" s="230">
        <f t="shared" si="41"/>
        <v>100</v>
      </c>
      <c r="Q62" s="230">
        <f t="shared" si="41"/>
        <v>60</v>
      </c>
      <c r="R62" s="230">
        <f t="shared" si="41"/>
        <v>60</v>
      </c>
      <c r="S62" s="230">
        <f t="shared" si="41"/>
        <v>60</v>
      </c>
      <c r="T62" s="230">
        <f t="shared" si="41"/>
        <v>80</v>
      </c>
      <c r="U62" s="230">
        <f t="shared" si="41"/>
        <v>40</v>
      </c>
      <c r="V62" s="230">
        <f t="shared" si="41"/>
        <v>80</v>
      </c>
      <c r="W62" s="230">
        <f t="shared" si="41"/>
        <v>0</v>
      </c>
      <c r="X62" s="230">
        <f t="shared" si="41"/>
        <v>80</v>
      </c>
      <c r="Y62" s="230">
        <f t="shared" si="41"/>
        <v>40</v>
      </c>
    </row>
    <row r="63" spans="1:25" s="153" customFormat="1" ht="78" customHeight="1" x14ac:dyDescent="0.3">
      <c r="A63" s="744"/>
      <c r="B63" s="718" t="s">
        <v>307</v>
      </c>
      <c r="C63" s="719"/>
      <c r="D63" s="256">
        <f>IF(D65="5 и больше",100,D65*20)</f>
        <v>0</v>
      </c>
      <c r="E63" s="256">
        <f t="shared" ref="E63:V63" si="42">IF(E65="5 и больше",100,E65*20)</f>
        <v>80</v>
      </c>
      <c r="F63" s="256">
        <f t="shared" si="42"/>
        <v>20</v>
      </c>
      <c r="G63" s="256">
        <f t="shared" si="42"/>
        <v>60</v>
      </c>
      <c r="H63" s="256">
        <f t="shared" si="42"/>
        <v>40</v>
      </c>
      <c r="I63" s="256">
        <f t="shared" si="42"/>
        <v>20</v>
      </c>
      <c r="J63" s="256">
        <f t="shared" si="42"/>
        <v>40</v>
      </c>
      <c r="K63" s="256">
        <f t="shared" si="42"/>
        <v>20</v>
      </c>
      <c r="L63" s="256">
        <f t="shared" si="42"/>
        <v>100</v>
      </c>
      <c r="M63" s="256">
        <f t="shared" si="42"/>
        <v>60</v>
      </c>
      <c r="N63" s="256">
        <f t="shared" si="42"/>
        <v>60</v>
      </c>
      <c r="O63" s="256">
        <f t="shared" si="42"/>
        <v>80</v>
      </c>
      <c r="P63" s="256">
        <f t="shared" si="42"/>
        <v>100</v>
      </c>
      <c r="Q63" s="256">
        <f t="shared" si="42"/>
        <v>60</v>
      </c>
      <c r="R63" s="256">
        <f t="shared" si="42"/>
        <v>60</v>
      </c>
      <c r="S63" s="256">
        <f t="shared" si="42"/>
        <v>60</v>
      </c>
      <c r="T63" s="256">
        <f t="shared" si="42"/>
        <v>80</v>
      </c>
      <c r="U63" s="256">
        <f t="shared" si="42"/>
        <v>40</v>
      </c>
      <c r="V63" s="256">
        <f t="shared" si="42"/>
        <v>80</v>
      </c>
      <c r="W63" s="256">
        <f t="shared" ref="W63:Y63" si="43">IF(W65="5 и больше",100,W65*20)</f>
        <v>0</v>
      </c>
      <c r="X63" s="256">
        <f t="shared" si="43"/>
        <v>80</v>
      </c>
      <c r="Y63" s="256">
        <f t="shared" si="43"/>
        <v>40</v>
      </c>
    </row>
    <row r="64" spans="1:25" s="81" customFormat="1" ht="33.75" hidden="1" customHeight="1" x14ac:dyDescent="0.3">
      <c r="A64" s="745"/>
      <c r="B64" s="720" t="s">
        <v>233</v>
      </c>
      <c r="C64" s="721"/>
      <c r="D64" s="215"/>
      <c r="E64" s="238"/>
      <c r="F64" s="238"/>
      <c r="G64" s="238"/>
      <c r="H64" s="238"/>
      <c r="I64" s="238"/>
      <c r="J64" s="238"/>
      <c r="K64" s="238"/>
      <c r="L64" s="238"/>
      <c r="M64" s="239"/>
      <c r="N64" s="238"/>
      <c r="O64" s="238"/>
      <c r="P64" s="238"/>
      <c r="Q64" s="238"/>
      <c r="R64" s="238"/>
      <c r="S64" s="238"/>
      <c r="T64" s="238"/>
      <c r="U64" s="238"/>
      <c r="V64" s="238"/>
      <c r="W64" s="238"/>
      <c r="X64" s="238"/>
      <c r="Y64" s="238"/>
    </row>
    <row r="65" spans="1:25" ht="62.25" customHeight="1" x14ac:dyDescent="0.3">
      <c r="A65" s="746"/>
      <c r="B65" s="604" t="s">
        <v>308</v>
      </c>
      <c r="C65" s="722"/>
      <c r="D65" s="199"/>
      <c r="E65" s="235">
        <f>'Общий свод данных'!D129</f>
        <v>4</v>
      </c>
      <c r="F65" s="235">
        <f>'Общий свод данных'!E129</f>
        <v>1</v>
      </c>
      <c r="G65" s="235">
        <f>'Общий свод данных'!F129</f>
        <v>3</v>
      </c>
      <c r="H65" s="235">
        <f>'Общий свод данных'!G129</f>
        <v>2</v>
      </c>
      <c r="I65" s="235">
        <f>'Общий свод данных'!H129</f>
        <v>1</v>
      </c>
      <c r="J65" s="235">
        <f>'Общий свод данных'!I129</f>
        <v>2</v>
      </c>
      <c r="K65" s="235">
        <f>'Общий свод данных'!J129</f>
        <v>1</v>
      </c>
      <c r="L65" s="235" t="str">
        <f>'Общий свод данных'!K129</f>
        <v>5 и больше</v>
      </c>
      <c r="M65" s="235">
        <f>'Общий свод данных'!L129</f>
        <v>3</v>
      </c>
      <c r="N65" s="235">
        <f>'Общий свод данных'!M129</f>
        <v>3</v>
      </c>
      <c r="O65" s="235">
        <f>'Общий свод данных'!N129</f>
        <v>4</v>
      </c>
      <c r="P65" s="235" t="str">
        <f>'Общий свод данных'!O129</f>
        <v>5 и больше</v>
      </c>
      <c r="Q65" s="235">
        <f>'Общий свод данных'!P129</f>
        <v>3</v>
      </c>
      <c r="R65" s="235">
        <f>'Общий свод данных'!Q129</f>
        <v>3</v>
      </c>
      <c r="S65" s="235">
        <f>'Общий свод данных'!R129</f>
        <v>3</v>
      </c>
      <c r="T65" s="235">
        <f>'Общий свод данных'!S129</f>
        <v>4</v>
      </c>
      <c r="U65" s="235">
        <f>'Общий свод данных'!T129</f>
        <v>2</v>
      </c>
      <c r="V65" s="235">
        <f>'Общий свод данных'!U129</f>
        <v>4</v>
      </c>
      <c r="W65" s="235">
        <f>'Общий свод данных'!V129</f>
        <v>0</v>
      </c>
      <c r="X65" s="235">
        <f>'Общий свод данных'!W129</f>
        <v>4</v>
      </c>
      <c r="Y65" s="235">
        <f>'Общий свод данных'!X129</f>
        <v>2</v>
      </c>
    </row>
    <row r="66" spans="1:25" s="92" customFormat="1" ht="20.25" hidden="1" customHeight="1" x14ac:dyDescent="0.3">
      <c r="A66" s="747"/>
      <c r="B66" s="117" t="s">
        <v>309</v>
      </c>
      <c r="C66" s="117"/>
      <c r="D66" s="200">
        <v>40</v>
      </c>
      <c r="E66" s="223"/>
      <c r="F66" s="223"/>
      <c r="G66" s="223"/>
      <c r="H66" s="223"/>
      <c r="I66" s="223"/>
      <c r="J66" s="223"/>
      <c r="K66" s="223"/>
      <c r="L66" s="223"/>
      <c r="M66" s="224">
        <v>40</v>
      </c>
      <c r="N66" s="223"/>
      <c r="O66" s="223"/>
      <c r="P66" s="223"/>
      <c r="Q66" s="223"/>
      <c r="R66" s="223"/>
      <c r="S66" s="223"/>
      <c r="T66" s="223"/>
      <c r="U66" s="223"/>
      <c r="V66" s="223"/>
      <c r="W66" s="223"/>
      <c r="X66" s="223"/>
      <c r="Y66" s="223"/>
    </row>
    <row r="67" spans="1:25" s="95" customFormat="1" ht="21" hidden="1" customHeight="1" x14ac:dyDescent="0.3">
      <c r="A67" s="748"/>
      <c r="B67" s="622" t="s">
        <v>271</v>
      </c>
      <c r="C67" s="736"/>
      <c r="D67" s="201">
        <f>D63-D66</f>
        <v>-40</v>
      </c>
      <c r="E67" s="225"/>
      <c r="F67" s="225"/>
      <c r="G67" s="225"/>
      <c r="H67" s="225"/>
      <c r="I67" s="225"/>
      <c r="J67" s="225"/>
      <c r="K67" s="225"/>
      <c r="L67" s="225"/>
      <c r="M67" s="160">
        <f>M63-M66</f>
        <v>20</v>
      </c>
      <c r="N67" s="225"/>
      <c r="O67" s="225"/>
      <c r="P67" s="225"/>
      <c r="Q67" s="225"/>
      <c r="R67" s="225"/>
      <c r="S67" s="225"/>
      <c r="T67" s="225"/>
      <c r="U67" s="225"/>
      <c r="V67" s="225"/>
      <c r="W67" s="225"/>
      <c r="X67" s="225"/>
      <c r="Y67" s="225"/>
    </row>
    <row r="68" spans="1:25" s="153" customFormat="1" ht="42.75" customHeight="1" x14ac:dyDescent="0.3">
      <c r="A68" s="639" t="s">
        <v>240</v>
      </c>
      <c r="B68" s="712" t="s">
        <v>310</v>
      </c>
      <c r="C68" s="737"/>
      <c r="D68" s="230" t="e">
        <f>D69</f>
        <v>#DIV/0!</v>
      </c>
      <c r="E68" s="230">
        <f t="shared" ref="E68:Y68" si="44">E69</f>
        <v>100</v>
      </c>
      <c r="F68" s="230">
        <f t="shared" si="44"/>
        <v>100</v>
      </c>
      <c r="G68" s="230">
        <f t="shared" si="44"/>
        <v>100</v>
      </c>
      <c r="H68" s="230">
        <f t="shared" si="44"/>
        <v>100</v>
      </c>
      <c r="I68" s="230">
        <f t="shared" si="44"/>
        <v>100</v>
      </c>
      <c r="J68" s="230">
        <f t="shared" si="44"/>
        <v>100</v>
      </c>
      <c r="K68" s="230">
        <f t="shared" si="44"/>
        <v>100</v>
      </c>
      <c r="L68" s="230">
        <f t="shared" si="44"/>
        <v>100</v>
      </c>
      <c r="M68" s="230">
        <f t="shared" si="44"/>
        <v>75</v>
      </c>
      <c r="N68" s="230">
        <f t="shared" si="44"/>
        <v>100</v>
      </c>
      <c r="O68" s="230">
        <f t="shared" si="44"/>
        <v>100</v>
      </c>
      <c r="P68" s="230">
        <f t="shared" si="44"/>
        <v>82</v>
      </c>
      <c r="Q68" s="230">
        <f t="shared" si="44"/>
        <v>66</v>
      </c>
      <c r="R68" s="230">
        <f t="shared" si="44"/>
        <v>82</v>
      </c>
      <c r="S68" s="230">
        <f t="shared" si="44"/>
        <v>100</v>
      </c>
      <c r="T68" s="230">
        <f t="shared" si="44"/>
        <v>96</v>
      </c>
      <c r="U68" s="230">
        <f t="shared" si="44"/>
        <v>88</v>
      </c>
      <c r="V68" s="230">
        <f t="shared" si="44"/>
        <v>100</v>
      </c>
      <c r="W68" s="230">
        <f t="shared" si="44"/>
        <v>100</v>
      </c>
      <c r="X68" s="230">
        <f t="shared" si="44"/>
        <v>100</v>
      </c>
      <c r="Y68" s="230">
        <f t="shared" si="44"/>
        <v>100</v>
      </c>
    </row>
    <row r="69" spans="1:25" s="153" customFormat="1" ht="42" customHeight="1" x14ac:dyDescent="0.3">
      <c r="A69" s="723"/>
      <c r="B69" s="712" t="s">
        <v>311</v>
      </c>
      <c r="C69" s="738"/>
      <c r="D69" s="256" t="e">
        <f>ROUND(D70/D71*100,0)</f>
        <v>#DIV/0!</v>
      </c>
      <c r="E69" s="256">
        <f>E153</f>
        <v>100</v>
      </c>
      <c r="F69" s="256">
        <f>F153</f>
        <v>100</v>
      </c>
      <c r="G69" s="256">
        <f t="shared" ref="G69:V69" si="45">G153</f>
        <v>100</v>
      </c>
      <c r="H69" s="256">
        <f t="shared" si="45"/>
        <v>100</v>
      </c>
      <c r="I69" s="256">
        <f t="shared" si="45"/>
        <v>100</v>
      </c>
      <c r="J69" s="256">
        <f t="shared" si="45"/>
        <v>100</v>
      </c>
      <c r="K69" s="256">
        <f t="shared" si="45"/>
        <v>100</v>
      </c>
      <c r="L69" s="256">
        <f t="shared" si="45"/>
        <v>100</v>
      </c>
      <c r="M69" s="256">
        <f t="shared" si="45"/>
        <v>75</v>
      </c>
      <c r="N69" s="256">
        <f t="shared" si="45"/>
        <v>100</v>
      </c>
      <c r="O69" s="256">
        <f t="shared" si="45"/>
        <v>100</v>
      </c>
      <c r="P69" s="256">
        <f t="shared" si="45"/>
        <v>82</v>
      </c>
      <c r="Q69" s="256">
        <f t="shared" si="45"/>
        <v>66</v>
      </c>
      <c r="R69" s="256">
        <f t="shared" si="45"/>
        <v>82</v>
      </c>
      <c r="S69" s="256">
        <f t="shared" si="45"/>
        <v>100</v>
      </c>
      <c r="T69" s="256">
        <f t="shared" si="45"/>
        <v>96</v>
      </c>
      <c r="U69" s="256">
        <f t="shared" si="45"/>
        <v>88</v>
      </c>
      <c r="V69" s="256">
        <f t="shared" si="45"/>
        <v>100</v>
      </c>
      <c r="W69" s="256">
        <f t="shared" ref="W69:Y69" si="46">W153</f>
        <v>100</v>
      </c>
      <c r="X69" s="256">
        <f t="shared" si="46"/>
        <v>100</v>
      </c>
      <c r="Y69" s="256">
        <f t="shared" si="46"/>
        <v>100</v>
      </c>
    </row>
    <row r="70" spans="1:25" ht="48" customHeight="1" x14ac:dyDescent="0.3">
      <c r="A70" s="724"/>
      <c r="B70" s="604" t="s">
        <v>312</v>
      </c>
      <c r="C70" s="90" t="s">
        <v>125</v>
      </c>
      <c r="D70" s="208"/>
      <c r="E70" s="231">
        <f>'IT-опрос'!B127</f>
        <v>4</v>
      </c>
      <c r="F70" s="231">
        <f>'IT-опрос'!C127</f>
        <v>1</v>
      </c>
      <c r="G70" s="231">
        <f>'IT-опрос'!D127</f>
        <v>1</v>
      </c>
      <c r="H70" s="231">
        <f>'IT-опрос'!E127</f>
        <v>3</v>
      </c>
      <c r="I70" s="231">
        <f>'IT-опрос'!F127</f>
        <v>5</v>
      </c>
      <c r="J70" s="231">
        <f>'IT-опрос'!G127</f>
        <v>17</v>
      </c>
      <c r="K70" s="231">
        <f>'IT-опрос'!H127</f>
        <v>2</v>
      </c>
      <c r="L70" s="231">
        <f>'IT-опрос'!I127</f>
        <v>2</v>
      </c>
      <c r="M70" s="231">
        <f>'IT-опрос'!J127</f>
        <v>3</v>
      </c>
      <c r="N70" s="231">
        <f>'IT-опрос'!K127</f>
        <v>3</v>
      </c>
      <c r="O70" s="231">
        <f>'IT-опрос'!L127</f>
        <v>3</v>
      </c>
      <c r="P70" s="231">
        <f>'IT-опрос'!M127</f>
        <v>23</v>
      </c>
      <c r="Q70" s="231">
        <f>'IT-опрос'!N127</f>
        <v>10</v>
      </c>
      <c r="R70" s="231">
        <f>'IT-опрос'!O127</f>
        <v>14</v>
      </c>
      <c r="S70" s="231">
        <f>'IT-опрос'!P127</f>
        <v>5</v>
      </c>
      <c r="T70" s="231">
        <f>'IT-опрос'!Q127</f>
        <v>28</v>
      </c>
      <c r="U70" s="231">
        <f>'IT-опрос'!R127</f>
        <v>8</v>
      </c>
      <c r="V70" s="231">
        <f>'IT-опрос'!S127</f>
        <v>49</v>
      </c>
      <c r="W70" s="231">
        <f>'IT-опрос'!T127</f>
        <v>3</v>
      </c>
      <c r="X70" s="231">
        <f>'IT-опрос'!U127</f>
        <v>1</v>
      </c>
      <c r="Y70" s="231">
        <f>'IT-опрос'!V127</f>
        <v>6</v>
      </c>
    </row>
    <row r="71" spans="1:25" ht="41.25" customHeight="1" x14ac:dyDescent="0.3">
      <c r="A71" s="725"/>
      <c r="B71" s="612"/>
      <c r="C71" s="90" t="s">
        <v>126</v>
      </c>
      <c r="D71" s="216"/>
      <c r="E71" s="231">
        <f>'IT-опрос'!B129</f>
        <v>4</v>
      </c>
      <c r="F71" s="231">
        <f>'IT-опрос'!C129</f>
        <v>1</v>
      </c>
      <c r="G71" s="231">
        <f>'IT-опрос'!D129</f>
        <v>1</v>
      </c>
      <c r="H71" s="231">
        <f>'IT-опрос'!E129</f>
        <v>3</v>
      </c>
      <c r="I71" s="231">
        <f>'IT-опрос'!F129</f>
        <v>5</v>
      </c>
      <c r="J71" s="231">
        <f>'IT-опрос'!G129</f>
        <v>17</v>
      </c>
      <c r="K71" s="231">
        <f>'IT-опрос'!H129</f>
        <v>2</v>
      </c>
      <c r="L71" s="231">
        <f>'IT-опрос'!I129</f>
        <v>2</v>
      </c>
      <c r="M71" s="231">
        <f>'IT-опрос'!J129</f>
        <v>4</v>
      </c>
      <c r="N71" s="231">
        <f>'IT-опрос'!K129</f>
        <v>3</v>
      </c>
      <c r="O71" s="231">
        <f>'IT-опрос'!L129</f>
        <v>3</v>
      </c>
      <c r="P71" s="231">
        <f>'IT-опрос'!M129</f>
        <v>28</v>
      </c>
      <c r="Q71" s="231">
        <f>'IT-опрос'!N129</f>
        <v>15</v>
      </c>
      <c r="R71" s="231">
        <f>'IT-опрос'!O129</f>
        <v>17</v>
      </c>
      <c r="S71" s="231">
        <f>'IT-опрос'!P129</f>
        <v>5</v>
      </c>
      <c r="T71" s="231">
        <f>'IT-опрос'!Q129</f>
        <v>29</v>
      </c>
      <c r="U71" s="231">
        <f>'IT-опрос'!R129</f>
        <v>9</v>
      </c>
      <c r="V71" s="231">
        <f>'IT-опрос'!S129</f>
        <v>49</v>
      </c>
      <c r="W71" s="231">
        <f>'IT-опрос'!T129</f>
        <v>3</v>
      </c>
      <c r="X71" s="231">
        <f>'IT-опрос'!U129</f>
        <v>1</v>
      </c>
      <c r="Y71" s="231">
        <f>'IT-опрос'!V129</f>
        <v>6</v>
      </c>
    </row>
    <row r="72" spans="1:25" s="92" customFormat="1" ht="14.4" hidden="1" customHeight="1" x14ac:dyDescent="0.3">
      <c r="A72" s="726"/>
      <c r="B72" s="620" t="s">
        <v>313</v>
      </c>
      <c r="C72" s="739"/>
      <c r="D72" s="200">
        <v>97</v>
      </c>
      <c r="E72" s="224">
        <v>98</v>
      </c>
      <c r="F72" s="224">
        <v>99</v>
      </c>
      <c r="G72" s="224">
        <v>100</v>
      </c>
      <c r="H72" s="224">
        <v>101</v>
      </c>
      <c r="I72" s="224">
        <v>102</v>
      </c>
      <c r="J72" s="224">
        <v>103</v>
      </c>
      <c r="K72" s="224">
        <v>104</v>
      </c>
      <c r="L72" s="224">
        <v>105</v>
      </c>
      <c r="M72" s="224">
        <v>106</v>
      </c>
      <c r="N72" s="224">
        <v>107</v>
      </c>
      <c r="O72" s="224">
        <v>108</v>
      </c>
      <c r="P72" s="224">
        <v>109</v>
      </c>
      <c r="Q72" s="224">
        <v>110</v>
      </c>
      <c r="R72" s="224">
        <v>111</v>
      </c>
      <c r="S72" s="224">
        <v>112</v>
      </c>
      <c r="T72" s="224">
        <v>113</v>
      </c>
      <c r="U72" s="224">
        <v>114</v>
      </c>
      <c r="V72" s="224">
        <v>115</v>
      </c>
      <c r="W72" s="224">
        <v>116</v>
      </c>
      <c r="X72" s="224">
        <v>117</v>
      </c>
      <c r="Y72" s="224">
        <v>118</v>
      </c>
    </row>
    <row r="73" spans="1:25" s="95" customFormat="1" ht="21" hidden="1" customHeight="1" x14ac:dyDescent="0.3">
      <c r="A73" s="727"/>
      <c r="B73" s="622" t="s">
        <v>271</v>
      </c>
      <c r="C73" s="740"/>
      <c r="D73" s="203" t="e">
        <f t="shared" ref="D73:V73" si="47">D69-D72</f>
        <v>#DIV/0!</v>
      </c>
      <c r="E73" s="161">
        <f t="shared" si="47"/>
        <v>2</v>
      </c>
      <c r="F73" s="161">
        <f t="shared" si="47"/>
        <v>1</v>
      </c>
      <c r="G73" s="161">
        <f t="shared" si="47"/>
        <v>0</v>
      </c>
      <c r="H73" s="161">
        <f t="shared" si="47"/>
        <v>-1</v>
      </c>
      <c r="I73" s="161">
        <f t="shared" si="47"/>
        <v>-2</v>
      </c>
      <c r="J73" s="161">
        <f t="shared" si="47"/>
        <v>-3</v>
      </c>
      <c r="K73" s="161">
        <f t="shared" si="47"/>
        <v>-4</v>
      </c>
      <c r="L73" s="161">
        <f t="shared" si="47"/>
        <v>-5</v>
      </c>
      <c r="M73" s="161">
        <f t="shared" si="47"/>
        <v>-31</v>
      </c>
      <c r="N73" s="161">
        <f t="shared" si="47"/>
        <v>-7</v>
      </c>
      <c r="O73" s="161">
        <f t="shared" si="47"/>
        <v>-8</v>
      </c>
      <c r="P73" s="161">
        <f t="shared" si="47"/>
        <v>-27</v>
      </c>
      <c r="Q73" s="161">
        <f t="shared" si="47"/>
        <v>-44</v>
      </c>
      <c r="R73" s="161">
        <f t="shared" si="47"/>
        <v>-29</v>
      </c>
      <c r="S73" s="161">
        <f t="shared" si="47"/>
        <v>-12</v>
      </c>
      <c r="T73" s="161">
        <f t="shared" si="47"/>
        <v>-17</v>
      </c>
      <c r="U73" s="161">
        <f t="shared" si="47"/>
        <v>-26</v>
      </c>
      <c r="V73" s="161">
        <f t="shared" si="47"/>
        <v>-15</v>
      </c>
      <c r="W73" s="161">
        <f t="shared" ref="W73:Y73" si="48">W69-W72</f>
        <v>-16</v>
      </c>
      <c r="X73" s="161">
        <f t="shared" si="48"/>
        <v>-17</v>
      </c>
      <c r="Y73" s="161">
        <f t="shared" si="48"/>
        <v>-18</v>
      </c>
    </row>
    <row r="74" spans="1:25" s="104" customFormat="1" ht="21" hidden="1" customHeight="1" x14ac:dyDescent="0.3">
      <c r="A74" s="705" t="s">
        <v>314</v>
      </c>
      <c r="B74" s="693" t="s">
        <v>288</v>
      </c>
      <c r="C74" s="741"/>
      <c r="D74" s="209"/>
      <c r="E74" s="233"/>
      <c r="F74" s="233"/>
      <c r="G74" s="233"/>
      <c r="H74" s="233"/>
      <c r="I74" s="233"/>
      <c r="J74" s="233"/>
      <c r="K74" s="233"/>
      <c r="L74" s="233"/>
      <c r="M74" s="233"/>
      <c r="N74" s="233"/>
      <c r="O74" s="233"/>
      <c r="P74" s="233"/>
      <c r="Q74" s="233"/>
      <c r="R74" s="233"/>
      <c r="S74" s="233"/>
      <c r="T74" s="233"/>
      <c r="U74" s="233"/>
      <c r="V74" s="233"/>
      <c r="W74" s="233"/>
      <c r="X74" s="233"/>
      <c r="Y74" s="233"/>
    </row>
    <row r="75" spans="1:25" s="300" customFormat="1" ht="35.1" customHeight="1" x14ac:dyDescent="0.3">
      <c r="A75" s="762"/>
      <c r="B75" s="695" t="s">
        <v>290</v>
      </c>
      <c r="C75" s="742"/>
      <c r="D75" s="254" t="e">
        <f>D57*0.3+D62*0.4+D68*0.3</f>
        <v>#DIV/0!</v>
      </c>
      <c r="E75" s="254">
        <f t="shared" ref="E75:V75" si="49">E57*0.3+E62*0.4+E68*0.3</f>
        <v>68</v>
      </c>
      <c r="F75" s="254">
        <f t="shared" si="49"/>
        <v>44</v>
      </c>
      <c r="G75" s="254">
        <f t="shared" si="49"/>
        <v>54</v>
      </c>
      <c r="H75" s="254">
        <f t="shared" si="49"/>
        <v>52</v>
      </c>
      <c r="I75" s="254">
        <f t="shared" si="49"/>
        <v>38</v>
      </c>
      <c r="J75" s="254">
        <f t="shared" si="49"/>
        <v>52</v>
      </c>
      <c r="K75" s="254">
        <f t="shared" si="49"/>
        <v>38</v>
      </c>
      <c r="L75" s="254">
        <f t="shared" si="49"/>
        <v>88</v>
      </c>
      <c r="M75" s="254">
        <f t="shared" si="49"/>
        <v>52.5</v>
      </c>
      <c r="N75" s="254">
        <f t="shared" si="49"/>
        <v>66</v>
      </c>
      <c r="O75" s="254">
        <f t="shared" si="49"/>
        <v>68</v>
      </c>
      <c r="P75" s="254">
        <f t="shared" si="49"/>
        <v>64.599999999999994</v>
      </c>
      <c r="Q75" s="254">
        <f t="shared" si="49"/>
        <v>49.8</v>
      </c>
      <c r="R75" s="254">
        <f t="shared" si="49"/>
        <v>60.599999999999994</v>
      </c>
      <c r="S75" s="254">
        <f t="shared" si="49"/>
        <v>60</v>
      </c>
      <c r="T75" s="254">
        <f t="shared" si="49"/>
        <v>72.8</v>
      </c>
      <c r="U75" s="254">
        <f t="shared" si="49"/>
        <v>48.4</v>
      </c>
      <c r="V75" s="254">
        <f t="shared" si="49"/>
        <v>77</v>
      </c>
      <c r="W75" s="254">
        <f t="shared" ref="W75:Y75" si="50">W57*0.3+W62*0.4+W68*0.3</f>
        <v>30</v>
      </c>
      <c r="X75" s="254">
        <f t="shared" si="50"/>
        <v>68</v>
      </c>
      <c r="Y75" s="254">
        <f t="shared" si="50"/>
        <v>52</v>
      </c>
    </row>
    <row r="76" spans="1:25" s="122" customFormat="1" ht="30" hidden="1" customHeight="1" x14ac:dyDescent="0.3">
      <c r="A76" s="763"/>
      <c r="B76" s="698" t="s">
        <v>315</v>
      </c>
      <c r="C76" s="743"/>
      <c r="D76" s="217">
        <v>69.099999999999994</v>
      </c>
      <c r="E76" s="240">
        <v>70.099999999999994</v>
      </c>
      <c r="F76" s="240">
        <v>71.099999999999994</v>
      </c>
      <c r="G76" s="240">
        <v>72.099999999999994</v>
      </c>
      <c r="H76" s="240">
        <v>73.099999999999994</v>
      </c>
      <c r="I76" s="240">
        <v>74.099999999999994</v>
      </c>
      <c r="J76" s="240">
        <v>75.099999999999994</v>
      </c>
      <c r="K76" s="240">
        <v>76.099999999999994</v>
      </c>
      <c r="L76" s="240">
        <v>77.099999999999994</v>
      </c>
      <c r="M76" s="240">
        <v>78.099999999999994</v>
      </c>
      <c r="N76" s="240">
        <v>79.099999999999994</v>
      </c>
      <c r="O76" s="240">
        <v>80.099999999999994</v>
      </c>
      <c r="P76" s="240">
        <v>81.099999999999994</v>
      </c>
      <c r="Q76" s="240">
        <v>82.1</v>
      </c>
      <c r="R76" s="240">
        <v>83.1</v>
      </c>
      <c r="S76" s="240">
        <v>84.1</v>
      </c>
      <c r="T76" s="240">
        <v>85.1</v>
      </c>
      <c r="U76" s="240">
        <v>86.1</v>
      </c>
      <c r="V76" s="240">
        <v>87.1</v>
      </c>
      <c r="W76" s="240">
        <v>88.1</v>
      </c>
      <c r="X76" s="240">
        <v>89.1</v>
      </c>
      <c r="Y76" s="240">
        <v>90.1</v>
      </c>
    </row>
    <row r="77" spans="1:25" s="95" customFormat="1" ht="21" hidden="1" customHeight="1" x14ac:dyDescent="0.3">
      <c r="A77" s="764"/>
      <c r="B77" s="622" t="s">
        <v>271</v>
      </c>
      <c r="C77" s="788"/>
      <c r="D77" s="203" t="e">
        <f t="shared" ref="D77:V77" si="51">D75-D76</f>
        <v>#DIV/0!</v>
      </c>
      <c r="E77" s="161">
        <f t="shared" si="51"/>
        <v>-2.0999999999999943</v>
      </c>
      <c r="F77" s="161">
        <f t="shared" si="51"/>
        <v>-27.099999999999994</v>
      </c>
      <c r="G77" s="161">
        <f t="shared" si="51"/>
        <v>-18.099999999999994</v>
      </c>
      <c r="H77" s="161">
        <f t="shared" si="51"/>
        <v>-21.099999999999994</v>
      </c>
      <c r="I77" s="161">
        <f t="shared" si="51"/>
        <v>-36.099999999999994</v>
      </c>
      <c r="J77" s="161">
        <f t="shared" si="51"/>
        <v>-23.099999999999994</v>
      </c>
      <c r="K77" s="161">
        <f t="shared" si="51"/>
        <v>-38.099999999999994</v>
      </c>
      <c r="L77" s="161">
        <f t="shared" si="51"/>
        <v>10.900000000000006</v>
      </c>
      <c r="M77" s="161">
        <f t="shared" si="51"/>
        <v>-25.599999999999994</v>
      </c>
      <c r="N77" s="161">
        <f t="shared" si="51"/>
        <v>-13.099999999999994</v>
      </c>
      <c r="O77" s="161">
        <f t="shared" si="51"/>
        <v>-12.099999999999994</v>
      </c>
      <c r="P77" s="161">
        <f t="shared" si="51"/>
        <v>-16.5</v>
      </c>
      <c r="Q77" s="161">
        <f t="shared" si="51"/>
        <v>-32.299999999999997</v>
      </c>
      <c r="R77" s="161">
        <f t="shared" si="51"/>
        <v>-22.5</v>
      </c>
      <c r="S77" s="161">
        <f t="shared" si="51"/>
        <v>-24.099999999999994</v>
      </c>
      <c r="T77" s="161">
        <f t="shared" si="51"/>
        <v>-12.299999999999997</v>
      </c>
      <c r="U77" s="161">
        <f t="shared" si="51"/>
        <v>-37.699999999999996</v>
      </c>
      <c r="V77" s="161">
        <f t="shared" si="51"/>
        <v>-10.099999999999994</v>
      </c>
      <c r="W77" s="161">
        <f t="shared" ref="W77:Y77" si="52">W75-W76</f>
        <v>-58.099999999999994</v>
      </c>
      <c r="X77" s="161">
        <f t="shared" si="52"/>
        <v>-21.099999999999994</v>
      </c>
      <c r="Y77" s="161">
        <f t="shared" si="52"/>
        <v>-38.099999999999994</v>
      </c>
    </row>
    <row r="78" spans="1:25" s="153" customFormat="1" ht="62.25" customHeight="1" x14ac:dyDescent="0.3">
      <c r="A78" s="639" t="s">
        <v>243</v>
      </c>
      <c r="B78" s="712" t="s">
        <v>316</v>
      </c>
      <c r="C78" s="789"/>
      <c r="D78" s="230" t="e">
        <f>D79</f>
        <v>#DIV/0!</v>
      </c>
      <c r="E78" s="230">
        <f t="shared" ref="E78:Y78" si="53">E79</f>
        <v>96</v>
      </c>
      <c r="F78" s="230">
        <f t="shared" si="53"/>
        <v>100</v>
      </c>
      <c r="G78" s="230">
        <f t="shared" si="53"/>
        <v>96</v>
      </c>
      <c r="H78" s="230">
        <f t="shared" si="53"/>
        <v>98</v>
      </c>
      <c r="I78" s="230">
        <f t="shared" si="53"/>
        <v>95</v>
      </c>
      <c r="J78" s="230">
        <f t="shared" si="53"/>
        <v>100</v>
      </c>
      <c r="K78" s="230">
        <f t="shared" si="53"/>
        <v>100</v>
      </c>
      <c r="L78" s="230">
        <f t="shared" si="53"/>
        <v>98</v>
      </c>
      <c r="M78" s="230">
        <f t="shared" si="53"/>
        <v>96</v>
      </c>
      <c r="N78" s="230">
        <f t="shared" si="53"/>
        <v>97</v>
      </c>
      <c r="O78" s="230">
        <f t="shared" si="53"/>
        <v>100</v>
      </c>
      <c r="P78" s="230">
        <f t="shared" si="53"/>
        <v>91</v>
      </c>
      <c r="Q78" s="230">
        <f t="shared" si="53"/>
        <v>86</v>
      </c>
      <c r="R78" s="230">
        <f t="shared" si="53"/>
        <v>91</v>
      </c>
      <c r="S78" s="230">
        <f t="shared" si="53"/>
        <v>91</v>
      </c>
      <c r="T78" s="230">
        <f t="shared" si="53"/>
        <v>100</v>
      </c>
      <c r="U78" s="230">
        <f t="shared" si="53"/>
        <v>89</v>
      </c>
      <c r="V78" s="230">
        <f t="shared" si="53"/>
        <v>99</v>
      </c>
      <c r="W78" s="230">
        <f t="shared" si="53"/>
        <v>94</v>
      </c>
      <c r="X78" s="230">
        <f t="shared" si="53"/>
        <v>99</v>
      </c>
      <c r="Y78" s="230">
        <f t="shared" si="53"/>
        <v>99</v>
      </c>
    </row>
    <row r="79" spans="1:25" s="153" customFormat="1" ht="78" customHeight="1" x14ac:dyDescent="0.3">
      <c r="A79" s="749"/>
      <c r="B79" s="712" t="s">
        <v>317</v>
      </c>
      <c r="C79" s="790"/>
      <c r="D79" s="256" t="e">
        <f>ROUND(D80/D81*100,0)</f>
        <v>#DIV/0!</v>
      </c>
      <c r="E79" s="256">
        <f>E209</f>
        <v>96</v>
      </c>
      <c r="F79" s="256">
        <f t="shared" ref="F79:V79" si="54">F209</f>
        <v>100</v>
      </c>
      <c r="G79" s="256">
        <f t="shared" si="54"/>
        <v>96</v>
      </c>
      <c r="H79" s="256">
        <f t="shared" si="54"/>
        <v>98</v>
      </c>
      <c r="I79" s="256">
        <f t="shared" si="54"/>
        <v>95</v>
      </c>
      <c r="J79" s="256">
        <f t="shared" si="54"/>
        <v>100</v>
      </c>
      <c r="K79" s="256">
        <f t="shared" si="54"/>
        <v>100</v>
      </c>
      <c r="L79" s="256">
        <f t="shared" si="54"/>
        <v>98</v>
      </c>
      <c r="M79" s="256">
        <f t="shared" si="54"/>
        <v>96</v>
      </c>
      <c r="N79" s="256">
        <f t="shared" si="54"/>
        <v>97</v>
      </c>
      <c r="O79" s="256">
        <f t="shared" si="54"/>
        <v>100</v>
      </c>
      <c r="P79" s="256">
        <f t="shared" si="54"/>
        <v>91</v>
      </c>
      <c r="Q79" s="256">
        <f t="shared" si="54"/>
        <v>86</v>
      </c>
      <c r="R79" s="256">
        <f t="shared" si="54"/>
        <v>91</v>
      </c>
      <c r="S79" s="256">
        <f t="shared" si="54"/>
        <v>91</v>
      </c>
      <c r="T79" s="256">
        <f t="shared" si="54"/>
        <v>100</v>
      </c>
      <c r="U79" s="256">
        <f t="shared" si="54"/>
        <v>89</v>
      </c>
      <c r="V79" s="256">
        <f t="shared" si="54"/>
        <v>99</v>
      </c>
      <c r="W79" s="256">
        <f t="shared" ref="W79:Y79" si="55">W209</f>
        <v>94</v>
      </c>
      <c r="X79" s="256">
        <f t="shared" si="55"/>
        <v>99</v>
      </c>
      <c r="Y79" s="256">
        <f t="shared" si="55"/>
        <v>99</v>
      </c>
    </row>
    <row r="80" spans="1:25" ht="45" customHeight="1" x14ac:dyDescent="0.3">
      <c r="A80" s="750"/>
      <c r="B80" s="604" t="s">
        <v>318</v>
      </c>
      <c r="C80" s="90" t="s">
        <v>125</v>
      </c>
      <c r="D80" s="218"/>
      <c r="E80" s="241">
        <f>'IT-опрос'!B138</f>
        <v>56</v>
      </c>
      <c r="F80" s="241">
        <f>'IT-опрос'!C138</f>
        <v>3</v>
      </c>
      <c r="G80" s="241">
        <f>'IT-опрос'!D138</f>
        <v>25</v>
      </c>
      <c r="H80" s="241">
        <f>'IT-опрос'!E138</f>
        <v>57</v>
      </c>
      <c r="I80" s="241">
        <f>'IT-опрос'!F138</f>
        <v>72</v>
      </c>
      <c r="J80" s="241">
        <f>'IT-опрос'!G138</f>
        <v>63</v>
      </c>
      <c r="K80" s="241">
        <f>'IT-опрос'!H138</f>
        <v>68</v>
      </c>
      <c r="L80" s="241">
        <f>'IT-опрос'!I138</f>
        <v>44</v>
      </c>
      <c r="M80" s="241">
        <f>'IT-опрос'!J138</f>
        <v>70</v>
      </c>
      <c r="N80" s="241">
        <f>'IT-опрос'!K138</f>
        <v>108</v>
      </c>
      <c r="O80" s="241">
        <f>'IT-опрос'!L138</f>
        <v>57</v>
      </c>
      <c r="P80" s="241">
        <f>'IT-опрос'!M138</f>
        <v>357</v>
      </c>
      <c r="Q80" s="241">
        <f>'IT-опрос'!N138</f>
        <v>294</v>
      </c>
      <c r="R80" s="241">
        <f>'IT-опрос'!O138</f>
        <v>309</v>
      </c>
      <c r="S80" s="241">
        <f>'IT-опрос'!P138</f>
        <v>97</v>
      </c>
      <c r="T80" s="241">
        <f>'IT-опрос'!Q138</f>
        <v>279</v>
      </c>
      <c r="U80" s="241">
        <f>'IT-опрос'!R138</f>
        <v>460</v>
      </c>
      <c r="V80" s="241">
        <f>'IT-опрос'!S138</f>
        <v>696</v>
      </c>
      <c r="W80" s="241">
        <f>'IT-опрос'!T138</f>
        <v>15</v>
      </c>
      <c r="X80" s="241">
        <f>'IT-опрос'!U138</f>
        <v>171</v>
      </c>
      <c r="Y80" s="241">
        <f>'IT-опрос'!V138</f>
        <v>127</v>
      </c>
    </row>
    <row r="81" spans="1:25" ht="43.5" customHeight="1" x14ac:dyDescent="0.3">
      <c r="A81" s="751"/>
      <c r="B81" s="611"/>
      <c r="C81" s="90" t="s">
        <v>126</v>
      </c>
      <c r="D81" s="208"/>
      <c r="E81" s="231">
        <f>'IT-опрос'!B140</f>
        <v>58</v>
      </c>
      <c r="F81" s="231">
        <f>'IT-опрос'!C140</f>
        <v>3</v>
      </c>
      <c r="G81" s="231">
        <f>'IT-опрос'!D140</f>
        <v>26</v>
      </c>
      <c r="H81" s="231">
        <f>'IT-опрос'!E140</f>
        <v>58</v>
      </c>
      <c r="I81" s="231">
        <f>'IT-опрос'!F140</f>
        <v>76</v>
      </c>
      <c r="J81" s="231">
        <f>'IT-опрос'!G140</f>
        <v>63</v>
      </c>
      <c r="K81" s="231">
        <f>'IT-опрос'!H140</f>
        <v>68</v>
      </c>
      <c r="L81" s="231">
        <f>'IT-опрос'!I140</f>
        <v>45</v>
      </c>
      <c r="M81" s="231">
        <f>'IT-опрос'!J140</f>
        <v>73</v>
      </c>
      <c r="N81" s="231">
        <f>'IT-опрос'!K140</f>
        <v>111</v>
      </c>
      <c r="O81" s="231">
        <f>'IT-опрос'!L140</f>
        <v>57</v>
      </c>
      <c r="P81" s="231">
        <f>'IT-опрос'!M140</f>
        <v>394</v>
      </c>
      <c r="Q81" s="231">
        <f>'IT-опрос'!N140</f>
        <v>341</v>
      </c>
      <c r="R81" s="231">
        <f>'IT-опрос'!O140</f>
        <v>338</v>
      </c>
      <c r="S81" s="231">
        <f>'IT-опрос'!P140</f>
        <v>106</v>
      </c>
      <c r="T81" s="231">
        <f>'IT-опрос'!Q140</f>
        <v>280</v>
      </c>
      <c r="U81" s="231">
        <f>'IT-опрос'!R140</f>
        <v>517</v>
      </c>
      <c r="V81" s="231">
        <f>'IT-опрос'!S140</f>
        <v>705</v>
      </c>
      <c r="W81" s="231">
        <f>'IT-опрос'!T140</f>
        <v>16</v>
      </c>
      <c r="X81" s="231">
        <f>'IT-опрос'!U140</f>
        <v>172</v>
      </c>
      <c r="Y81" s="231">
        <f>'IT-опрос'!V140</f>
        <v>128</v>
      </c>
    </row>
    <row r="82" spans="1:25" s="92" customFormat="1" ht="14.4" hidden="1" customHeight="1" x14ac:dyDescent="0.3">
      <c r="A82" s="752"/>
      <c r="B82" s="620" t="s">
        <v>319</v>
      </c>
      <c r="C82" s="791"/>
      <c r="D82" s="200">
        <v>97.6</v>
      </c>
      <c r="E82" s="224">
        <v>98.6</v>
      </c>
      <c r="F82" s="224">
        <v>99.6</v>
      </c>
      <c r="G82" s="224">
        <v>100.6</v>
      </c>
      <c r="H82" s="224">
        <v>101.6</v>
      </c>
      <c r="I82" s="224">
        <v>102.6</v>
      </c>
      <c r="J82" s="224">
        <v>103.6</v>
      </c>
      <c r="K82" s="224">
        <v>104.6</v>
      </c>
      <c r="L82" s="224">
        <v>105.6</v>
      </c>
      <c r="M82" s="224">
        <v>106.6</v>
      </c>
      <c r="N82" s="224">
        <v>107.6</v>
      </c>
      <c r="O82" s="224">
        <v>108.6</v>
      </c>
      <c r="P82" s="224">
        <v>109.6</v>
      </c>
      <c r="Q82" s="224">
        <v>110.6</v>
      </c>
      <c r="R82" s="224">
        <v>111.6</v>
      </c>
      <c r="S82" s="224">
        <v>112.6</v>
      </c>
      <c r="T82" s="224">
        <v>113.6</v>
      </c>
      <c r="U82" s="224">
        <v>114.6</v>
      </c>
      <c r="V82" s="224">
        <v>115.6</v>
      </c>
      <c r="W82" s="224">
        <v>116.6</v>
      </c>
      <c r="X82" s="224">
        <v>117.6</v>
      </c>
      <c r="Y82" s="224">
        <v>118.6</v>
      </c>
    </row>
    <row r="83" spans="1:25" s="95" customFormat="1" ht="21" hidden="1" customHeight="1" x14ac:dyDescent="0.3">
      <c r="A83" s="753"/>
      <c r="B83" s="622" t="s">
        <v>271</v>
      </c>
      <c r="C83" s="792"/>
      <c r="D83" s="201" t="e">
        <f t="shared" ref="D83:V83" si="56">D79-D82</f>
        <v>#DIV/0!</v>
      </c>
      <c r="E83" s="160">
        <f t="shared" si="56"/>
        <v>-2.5999999999999943</v>
      </c>
      <c r="F83" s="160">
        <f t="shared" si="56"/>
        <v>0.40000000000000568</v>
      </c>
      <c r="G83" s="160">
        <f t="shared" si="56"/>
        <v>-4.5999999999999943</v>
      </c>
      <c r="H83" s="160">
        <f t="shared" si="56"/>
        <v>-3.5999999999999943</v>
      </c>
      <c r="I83" s="160">
        <f t="shared" si="56"/>
        <v>-7.5999999999999943</v>
      </c>
      <c r="J83" s="160">
        <f t="shared" si="56"/>
        <v>-3.5999999999999943</v>
      </c>
      <c r="K83" s="160">
        <f t="shared" si="56"/>
        <v>-4.5999999999999943</v>
      </c>
      <c r="L83" s="160">
        <f t="shared" si="56"/>
        <v>-7.5999999999999943</v>
      </c>
      <c r="M83" s="160">
        <f t="shared" si="56"/>
        <v>-10.599999999999994</v>
      </c>
      <c r="N83" s="160">
        <f t="shared" si="56"/>
        <v>-10.599999999999994</v>
      </c>
      <c r="O83" s="160">
        <f t="shared" si="56"/>
        <v>-8.5999999999999943</v>
      </c>
      <c r="P83" s="160">
        <f t="shared" si="56"/>
        <v>-18.599999999999994</v>
      </c>
      <c r="Q83" s="160">
        <f t="shared" si="56"/>
        <v>-24.599999999999994</v>
      </c>
      <c r="R83" s="160">
        <f t="shared" si="56"/>
        <v>-20.599999999999994</v>
      </c>
      <c r="S83" s="160">
        <f t="shared" si="56"/>
        <v>-21.599999999999994</v>
      </c>
      <c r="T83" s="160">
        <f t="shared" si="56"/>
        <v>-13.599999999999994</v>
      </c>
      <c r="U83" s="160">
        <f t="shared" si="56"/>
        <v>-25.599999999999994</v>
      </c>
      <c r="V83" s="160">
        <f t="shared" si="56"/>
        <v>-16.599999999999994</v>
      </c>
      <c r="W83" s="160">
        <f t="shared" ref="W83:Y83" si="57">W79-W82</f>
        <v>-22.599999999999994</v>
      </c>
      <c r="X83" s="160">
        <f t="shared" si="57"/>
        <v>-18.599999999999994</v>
      </c>
      <c r="Y83" s="160">
        <f t="shared" si="57"/>
        <v>-19.599999999999994</v>
      </c>
    </row>
    <row r="84" spans="1:25" s="153" customFormat="1" ht="60" customHeight="1" x14ac:dyDescent="0.3">
      <c r="A84" s="639" t="s">
        <v>245</v>
      </c>
      <c r="B84" s="718" t="s">
        <v>320</v>
      </c>
      <c r="C84" s="728"/>
      <c r="D84" s="230" t="e">
        <f>D85</f>
        <v>#DIV/0!</v>
      </c>
      <c r="E84" s="230">
        <f t="shared" ref="E84:Y84" si="58">E85</f>
        <v>95</v>
      </c>
      <c r="F84" s="230">
        <f t="shared" si="58"/>
        <v>100</v>
      </c>
      <c r="G84" s="230">
        <f t="shared" si="58"/>
        <v>96</v>
      </c>
      <c r="H84" s="230">
        <f t="shared" si="58"/>
        <v>98</v>
      </c>
      <c r="I84" s="230">
        <f t="shared" si="58"/>
        <v>95</v>
      </c>
      <c r="J84" s="230">
        <f t="shared" si="58"/>
        <v>100</v>
      </c>
      <c r="K84" s="230">
        <f t="shared" si="58"/>
        <v>100</v>
      </c>
      <c r="L84" s="230">
        <f t="shared" si="58"/>
        <v>98</v>
      </c>
      <c r="M84" s="230">
        <f t="shared" si="58"/>
        <v>99</v>
      </c>
      <c r="N84" s="230">
        <f t="shared" si="58"/>
        <v>97</v>
      </c>
      <c r="O84" s="230">
        <f t="shared" si="58"/>
        <v>100</v>
      </c>
      <c r="P84" s="230">
        <f t="shared" si="58"/>
        <v>95</v>
      </c>
      <c r="Q84" s="230">
        <f t="shared" si="58"/>
        <v>89</v>
      </c>
      <c r="R84" s="230">
        <f t="shared" si="58"/>
        <v>91</v>
      </c>
      <c r="S84" s="230">
        <f t="shared" si="58"/>
        <v>91</v>
      </c>
      <c r="T84" s="230">
        <f t="shared" si="58"/>
        <v>100</v>
      </c>
      <c r="U84" s="230">
        <f t="shared" si="58"/>
        <v>90</v>
      </c>
      <c r="V84" s="230">
        <f t="shared" si="58"/>
        <v>99</v>
      </c>
      <c r="W84" s="230">
        <f t="shared" si="58"/>
        <v>100</v>
      </c>
      <c r="X84" s="230">
        <f t="shared" si="58"/>
        <v>99</v>
      </c>
      <c r="Y84" s="230">
        <f t="shared" si="58"/>
        <v>98</v>
      </c>
    </row>
    <row r="85" spans="1:25" s="153" customFormat="1" ht="86.25" customHeight="1" x14ac:dyDescent="0.3">
      <c r="A85" s="757"/>
      <c r="B85" s="718" t="s">
        <v>321</v>
      </c>
      <c r="C85" s="729"/>
      <c r="D85" s="256" t="e">
        <f>ROUND(D86/D87*100,0)</f>
        <v>#DIV/0!</v>
      </c>
      <c r="E85" s="256">
        <f>E210</f>
        <v>95</v>
      </c>
      <c r="F85" s="256">
        <f t="shared" ref="F85:V85" si="59">F210</f>
        <v>100</v>
      </c>
      <c r="G85" s="256">
        <f t="shared" si="59"/>
        <v>96</v>
      </c>
      <c r="H85" s="256">
        <f t="shared" si="59"/>
        <v>98</v>
      </c>
      <c r="I85" s="256">
        <f t="shared" si="59"/>
        <v>95</v>
      </c>
      <c r="J85" s="256">
        <f t="shared" si="59"/>
        <v>100</v>
      </c>
      <c r="K85" s="256">
        <f t="shared" si="59"/>
        <v>100</v>
      </c>
      <c r="L85" s="256">
        <f t="shared" si="59"/>
        <v>98</v>
      </c>
      <c r="M85" s="256">
        <f t="shared" si="59"/>
        <v>99</v>
      </c>
      <c r="N85" s="256">
        <f t="shared" si="59"/>
        <v>97</v>
      </c>
      <c r="O85" s="256">
        <f t="shared" si="59"/>
        <v>100</v>
      </c>
      <c r="P85" s="256">
        <f t="shared" si="59"/>
        <v>95</v>
      </c>
      <c r="Q85" s="256">
        <f t="shared" si="59"/>
        <v>89</v>
      </c>
      <c r="R85" s="256">
        <f t="shared" si="59"/>
        <v>91</v>
      </c>
      <c r="S85" s="256">
        <f t="shared" si="59"/>
        <v>91</v>
      </c>
      <c r="T85" s="256">
        <f t="shared" si="59"/>
        <v>100</v>
      </c>
      <c r="U85" s="256">
        <f t="shared" si="59"/>
        <v>90</v>
      </c>
      <c r="V85" s="256">
        <f t="shared" si="59"/>
        <v>99</v>
      </c>
      <c r="W85" s="256">
        <f t="shared" ref="W85:Y85" si="60">W210</f>
        <v>100</v>
      </c>
      <c r="X85" s="256">
        <f t="shared" si="60"/>
        <v>99</v>
      </c>
      <c r="Y85" s="256">
        <f t="shared" si="60"/>
        <v>98</v>
      </c>
    </row>
    <row r="86" spans="1:25" ht="45.75" customHeight="1" x14ac:dyDescent="0.3">
      <c r="A86" s="758"/>
      <c r="B86" s="604" t="s">
        <v>322</v>
      </c>
      <c r="C86" s="90" t="s">
        <v>323</v>
      </c>
      <c r="D86" s="218"/>
      <c r="E86" s="241">
        <f>'IT-опрос'!B149</f>
        <v>55</v>
      </c>
      <c r="F86" s="241">
        <f>'IT-опрос'!C149</f>
        <v>3</v>
      </c>
      <c r="G86" s="241">
        <f>'IT-опрос'!D149</f>
        <v>25</v>
      </c>
      <c r="H86" s="241">
        <f>'IT-опрос'!E149</f>
        <v>57</v>
      </c>
      <c r="I86" s="241">
        <f>'IT-опрос'!F149</f>
        <v>72</v>
      </c>
      <c r="J86" s="241">
        <f>'IT-опрос'!G149</f>
        <v>63</v>
      </c>
      <c r="K86" s="241">
        <f>'IT-опрос'!H149</f>
        <v>68</v>
      </c>
      <c r="L86" s="241">
        <f>'IT-опрос'!I149</f>
        <v>44</v>
      </c>
      <c r="M86" s="241">
        <f>'IT-опрос'!J149</f>
        <v>72</v>
      </c>
      <c r="N86" s="241">
        <f>'IT-опрос'!K149</f>
        <v>108</v>
      </c>
      <c r="O86" s="241">
        <f>'IT-опрос'!L149</f>
        <v>57</v>
      </c>
      <c r="P86" s="241">
        <f>'IT-опрос'!M149</f>
        <v>376</v>
      </c>
      <c r="Q86" s="241">
        <f>'IT-опрос'!N149</f>
        <v>304</v>
      </c>
      <c r="R86" s="241">
        <f>'IT-опрос'!O149</f>
        <v>308</v>
      </c>
      <c r="S86" s="241">
        <f>'IT-опрос'!P149</f>
        <v>96</v>
      </c>
      <c r="T86" s="241">
        <f>'IT-опрос'!Q149</f>
        <v>279</v>
      </c>
      <c r="U86" s="241">
        <f>'IT-опрос'!R149</f>
        <v>465</v>
      </c>
      <c r="V86" s="241">
        <f>'IT-опрос'!S149</f>
        <v>695</v>
      </c>
      <c r="W86" s="241">
        <f>'IT-опрос'!T149</f>
        <v>16</v>
      </c>
      <c r="X86" s="241">
        <f>'IT-опрос'!U149</f>
        <v>170</v>
      </c>
      <c r="Y86" s="241">
        <f>'IT-опрос'!V149</f>
        <v>126</v>
      </c>
    </row>
    <row r="87" spans="1:25" ht="44.25" customHeight="1" x14ac:dyDescent="0.3">
      <c r="A87" s="759"/>
      <c r="B87" s="610"/>
      <c r="C87" s="90" t="s">
        <v>324</v>
      </c>
      <c r="D87" s="208"/>
      <c r="E87" s="241">
        <f>'IT-опрос'!B151</f>
        <v>58</v>
      </c>
      <c r="F87" s="241">
        <f>'IT-опрос'!C151</f>
        <v>3</v>
      </c>
      <c r="G87" s="241">
        <f>'IT-опрос'!D151</f>
        <v>26</v>
      </c>
      <c r="H87" s="241">
        <f>'IT-опрос'!E151</f>
        <v>58</v>
      </c>
      <c r="I87" s="241">
        <f>'IT-опрос'!F151</f>
        <v>76</v>
      </c>
      <c r="J87" s="241">
        <f>'IT-опрос'!G151</f>
        <v>63</v>
      </c>
      <c r="K87" s="241">
        <f>'IT-опрос'!H151</f>
        <v>68</v>
      </c>
      <c r="L87" s="241">
        <f>'IT-опрос'!I151</f>
        <v>45</v>
      </c>
      <c r="M87" s="241">
        <f>'IT-опрос'!J151</f>
        <v>73</v>
      </c>
      <c r="N87" s="241">
        <f>'IT-опрос'!K151</f>
        <v>111</v>
      </c>
      <c r="O87" s="241">
        <f>'IT-опрос'!L151</f>
        <v>57</v>
      </c>
      <c r="P87" s="241">
        <f>'IT-опрос'!M151</f>
        <v>394</v>
      </c>
      <c r="Q87" s="241">
        <f>'IT-опрос'!N151</f>
        <v>341</v>
      </c>
      <c r="R87" s="241">
        <f>'IT-опрос'!O151</f>
        <v>338</v>
      </c>
      <c r="S87" s="241">
        <f>'IT-опрос'!P151</f>
        <v>106</v>
      </c>
      <c r="T87" s="241">
        <f>'IT-опрос'!Q151</f>
        <v>280</v>
      </c>
      <c r="U87" s="241">
        <f>'IT-опрос'!R151</f>
        <v>517</v>
      </c>
      <c r="V87" s="241">
        <f>'IT-опрос'!S151</f>
        <v>705</v>
      </c>
      <c r="W87" s="241">
        <f>'IT-опрос'!T151</f>
        <v>16</v>
      </c>
      <c r="X87" s="241">
        <f>'IT-опрос'!U151</f>
        <v>172</v>
      </c>
      <c r="Y87" s="241">
        <f>'IT-опрос'!V151</f>
        <v>128</v>
      </c>
    </row>
    <row r="88" spans="1:25" ht="18.75" hidden="1" customHeight="1" x14ac:dyDescent="0.3">
      <c r="A88" s="760"/>
      <c r="B88" s="730" t="s">
        <v>325</v>
      </c>
      <c r="C88" s="731"/>
      <c r="D88" s="199">
        <v>97.4</v>
      </c>
      <c r="E88" s="236">
        <v>98.4</v>
      </c>
      <c r="F88" s="236">
        <v>99.4</v>
      </c>
      <c r="G88" s="236">
        <v>100.4</v>
      </c>
      <c r="H88" s="236">
        <v>101.4</v>
      </c>
      <c r="I88" s="236">
        <v>102.4</v>
      </c>
      <c r="J88" s="236">
        <v>103.4</v>
      </c>
      <c r="K88" s="236">
        <v>104.4</v>
      </c>
      <c r="L88" s="236">
        <v>105.4</v>
      </c>
      <c r="M88" s="236">
        <v>106.4</v>
      </c>
      <c r="N88" s="236">
        <v>107.4</v>
      </c>
      <c r="O88" s="236">
        <v>108.4</v>
      </c>
      <c r="P88" s="236">
        <v>109.4</v>
      </c>
      <c r="Q88" s="236">
        <v>110.4</v>
      </c>
      <c r="R88" s="236">
        <v>111.4</v>
      </c>
      <c r="S88" s="236">
        <v>112.4</v>
      </c>
      <c r="T88" s="236">
        <v>113.4</v>
      </c>
      <c r="U88" s="236">
        <v>114.4</v>
      </c>
      <c r="V88" s="236">
        <v>115.4</v>
      </c>
      <c r="W88" s="236">
        <v>116.4</v>
      </c>
      <c r="X88" s="236">
        <v>117.4</v>
      </c>
      <c r="Y88" s="236">
        <v>118.4</v>
      </c>
    </row>
    <row r="89" spans="1:25" s="95" customFormat="1" ht="21" hidden="1" customHeight="1" x14ac:dyDescent="0.3">
      <c r="A89" s="761"/>
      <c r="B89" s="622" t="s">
        <v>271</v>
      </c>
      <c r="C89" s="778"/>
      <c r="D89" s="201" t="e">
        <f t="shared" ref="D89:V89" si="61">D85-D88</f>
        <v>#DIV/0!</v>
      </c>
      <c r="E89" s="160">
        <f t="shared" si="61"/>
        <v>-3.4000000000000057</v>
      </c>
      <c r="F89" s="160">
        <f t="shared" si="61"/>
        <v>0.59999999999999432</v>
      </c>
      <c r="G89" s="160">
        <f t="shared" si="61"/>
        <v>-4.4000000000000057</v>
      </c>
      <c r="H89" s="160">
        <f t="shared" si="61"/>
        <v>-3.4000000000000057</v>
      </c>
      <c r="I89" s="160">
        <f t="shared" si="61"/>
        <v>-7.4000000000000057</v>
      </c>
      <c r="J89" s="160">
        <f t="shared" si="61"/>
        <v>-3.4000000000000057</v>
      </c>
      <c r="K89" s="160">
        <f t="shared" si="61"/>
        <v>-4.4000000000000057</v>
      </c>
      <c r="L89" s="160">
        <f t="shared" si="61"/>
        <v>-7.4000000000000057</v>
      </c>
      <c r="M89" s="160">
        <f t="shared" si="61"/>
        <v>-7.4000000000000057</v>
      </c>
      <c r="N89" s="160">
        <f t="shared" si="61"/>
        <v>-10.400000000000006</v>
      </c>
      <c r="O89" s="160">
        <f t="shared" si="61"/>
        <v>-8.4000000000000057</v>
      </c>
      <c r="P89" s="160">
        <f t="shared" si="61"/>
        <v>-14.400000000000006</v>
      </c>
      <c r="Q89" s="160">
        <f t="shared" si="61"/>
        <v>-21.400000000000006</v>
      </c>
      <c r="R89" s="160">
        <f t="shared" si="61"/>
        <v>-20.400000000000006</v>
      </c>
      <c r="S89" s="160">
        <f t="shared" si="61"/>
        <v>-21.400000000000006</v>
      </c>
      <c r="T89" s="160">
        <f t="shared" si="61"/>
        <v>-13.400000000000006</v>
      </c>
      <c r="U89" s="160">
        <f t="shared" si="61"/>
        <v>-24.400000000000006</v>
      </c>
      <c r="V89" s="160">
        <f t="shared" si="61"/>
        <v>-16.400000000000006</v>
      </c>
      <c r="W89" s="160">
        <f t="shared" ref="W89:Y89" si="62">W85-W88</f>
        <v>-16.400000000000006</v>
      </c>
      <c r="X89" s="160">
        <f t="shared" si="62"/>
        <v>-18.400000000000006</v>
      </c>
      <c r="Y89" s="160">
        <f t="shared" si="62"/>
        <v>-20.400000000000006</v>
      </c>
    </row>
    <row r="90" spans="1:25" s="153" customFormat="1" ht="50.25" customHeight="1" x14ac:dyDescent="0.3">
      <c r="A90" s="639" t="s">
        <v>247</v>
      </c>
      <c r="B90" s="712" t="s">
        <v>326</v>
      </c>
      <c r="C90" s="779"/>
      <c r="D90" s="230" t="e">
        <f>D91</f>
        <v>#DIV/0!</v>
      </c>
      <c r="E90" s="230">
        <f t="shared" ref="E90:Y90" si="63">E91</f>
        <v>91</v>
      </c>
      <c r="F90" s="230">
        <f t="shared" si="63"/>
        <v>100</v>
      </c>
      <c r="G90" s="230">
        <f t="shared" si="63"/>
        <v>100</v>
      </c>
      <c r="H90" s="230">
        <f t="shared" si="63"/>
        <v>97</v>
      </c>
      <c r="I90" s="230">
        <f t="shared" si="63"/>
        <v>94</v>
      </c>
      <c r="J90" s="230">
        <f t="shared" si="63"/>
        <v>100</v>
      </c>
      <c r="K90" s="230">
        <f t="shared" si="63"/>
        <v>100</v>
      </c>
      <c r="L90" s="230">
        <f t="shared" si="63"/>
        <v>100</v>
      </c>
      <c r="M90" s="230">
        <f t="shared" si="63"/>
        <v>100</v>
      </c>
      <c r="N90" s="230">
        <f t="shared" si="63"/>
        <v>98</v>
      </c>
      <c r="O90" s="230">
        <f t="shared" si="63"/>
        <v>100</v>
      </c>
      <c r="P90" s="230">
        <f t="shared" si="63"/>
        <v>95</v>
      </c>
      <c r="Q90" s="230">
        <f t="shared" si="63"/>
        <v>92</v>
      </c>
      <c r="R90" s="230">
        <f t="shared" si="63"/>
        <v>97</v>
      </c>
      <c r="S90" s="230">
        <f t="shared" si="63"/>
        <v>98</v>
      </c>
      <c r="T90" s="230">
        <f t="shared" si="63"/>
        <v>100</v>
      </c>
      <c r="U90" s="230">
        <f t="shared" si="63"/>
        <v>95</v>
      </c>
      <c r="V90" s="230">
        <f t="shared" si="63"/>
        <v>100</v>
      </c>
      <c r="W90" s="230">
        <f t="shared" si="63"/>
        <v>100</v>
      </c>
      <c r="X90" s="230">
        <f t="shared" si="63"/>
        <v>99</v>
      </c>
      <c r="Y90" s="230">
        <f t="shared" si="63"/>
        <v>99</v>
      </c>
    </row>
    <row r="91" spans="1:25" s="153" customFormat="1" ht="79.5" customHeight="1" x14ac:dyDescent="0.3">
      <c r="A91" s="765"/>
      <c r="B91" s="712" t="s">
        <v>327</v>
      </c>
      <c r="C91" s="780"/>
      <c r="D91" s="256" t="e">
        <f>ROUND(D92/D93*100,0)</f>
        <v>#DIV/0!</v>
      </c>
      <c r="E91" s="256">
        <f>E211</f>
        <v>91</v>
      </c>
      <c r="F91" s="256">
        <f t="shared" ref="F91:V91" si="64">F211</f>
        <v>100</v>
      </c>
      <c r="G91" s="256">
        <f t="shared" si="64"/>
        <v>100</v>
      </c>
      <c r="H91" s="256">
        <f t="shared" si="64"/>
        <v>97</v>
      </c>
      <c r="I91" s="256">
        <f t="shared" si="64"/>
        <v>94</v>
      </c>
      <c r="J91" s="256">
        <f t="shared" si="64"/>
        <v>100</v>
      </c>
      <c r="K91" s="256">
        <f t="shared" si="64"/>
        <v>100</v>
      </c>
      <c r="L91" s="256">
        <f t="shared" si="64"/>
        <v>100</v>
      </c>
      <c r="M91" s="256">
        <f t="shared" si="64"/>
        <v>100</v>
      </c>
      <c r="N91" s="256">
        <f t="shared" si="64"/>
        <v>98</v>
      </c>
      <c r="O91" s="256">
        <f t="shared" si="64"/>
        <v>100</v>
      </c>
      <c r="P91" s="256">
        <f t="shared" si="64"/>
        <v>95</v>
      </c>
      <c r="Q91" s="256">
        <f t="shared" si="64"/>
        <v>92</v>
      </c>
      <c r="R91" s="256">
        <f t="shared" si="64"/>
        <v>97</v>
      </c>
      <c r="S91" s="256">
        <f t="shared" si="64"/>
        <v>98</v>
      </c>
      <c r="T91" s="256">
        <f t="shared" si="64"/>
        <v>100</v>
      </c>
      <c r="U91" s="256">
        <f t="shared" si="64"/>
        <v>95</v>
      </c>
      <c r="V91" s="256">
        <f t="shared" si="64"/>
        <v>100</v>
      </c>
      <c r="W91" s="256">
        <f t="shared" ref="W91:Y91" si="65">W211</f>
        <v>100</v>
      </c>
      <c r="X91" s="256">
        <f t="shared" si="65"/>
        <v>99</v>
      </c>
      <c r="Y91" s="256">
        <f t="shared" si="65"/>
        <v>99</v>
      </c>
    </row>
    <row r="92" spans="1:25" ht="46.5" customHeight="1" x14ac:dyDescent="0.3">
      <c r="A92" s="766"/>
      <c r="B92" s="604" t="s">
        <v>328</v>
      </c>
      <c r="C92" s="90" t="s">
        <v>125</v>
      </c>
      <c r="D92" s="218"/>
      <c r="E92" s="241">
        <f>'IT-опрос'!B171</f>
        <v>29</v>
      </c>
      <c r="F92" s="241">
        <f>'IT-опрос'!C171</f>
        <v>3</v>
      </c>
      <c r="G92" s="241">
        <f>'IT-опрос'!D171</f>
        <v>16</v>
      </c>
      <c r="H92" s="241">
        <f>'IT-опрос'!E171</f>
        <v>33</v>
      </c>
      <c r="I92" s="241">
        <f>'IT-опрос'!F171</f>
        <v>50</v>
      </c>
      <c r="J92" s="241">
        <f>'IT-опрос'!G171</f>
        <v>52</v>
      </c>
      <c r="K92" s="241">
        <f>'IT-опрос'!H171</f>
        <v>40</v>
      </c>
      <c r="L92" s="241">
        <f>'IT-опрос'!I171</f>
        <v>34</v>
      </c>
      <c r="M92" s="241">
        <f>'IT-опрос'!J171</f>
        <v>49</v>
      </c>
      <c r="N92" s="241">
        <f>'IT-опрос'!K171</f>
        <v>63</v>
      </c>
      <c r="O92" s="241">
        <f>'IT-опрос'!L171</f>
        <v>49</v>
      </c>
      <c r="P92" s="241">
        <f>'IT-опрос'!M171</f>
        <v>204</v>
      </c>
      <c r="Q92" s="241">
        <f>'IT-опрос'!N171</f>
        <v>179</v>
      </c>
      <c r="R92" s="241">
        <f>'IT-опрос'!O171</f>
        <v>195</v>
      </c>
      <c r="S92" s="241">
        <f>'IT-опрос'!P171</f>
        <v>68</v>
      </c>
      <c r="T92" s="241">
        <f>'IT-опрос'!Q171</f>
        <v>242</v>
      </c>
      <c r="U92" s="241">
        <f>'IT-опрос'!R171</f>
        <v>279</v>
      </c>
      <c r="V92" s="241">
        <f>'IT-опрос'!S171</f>
        <v>486</v>
      </c>
      <c r="W92" s="241">
        <f>'IT-опрос'!T171</f>
        <v>12</v>
      </c>
      <c r="X92" s="241">
        <f>'IT-опрос'!U171</f>
        <v>119</v>
      </c>
      <c r="Y92" s="241">
        <f>'IT-опрос'!V171</f>
        <v>102</v>
      </c>
    </row>
    <row r="93" spans="1:25" ht="45.75" customHeight="1" x14ac:dyDescent="0.3">
      <c r="A93" s="767"/>
      <c r="B93" s="609"/>
      <c r="C93" s="90" t="s">
        <v>126</v>
      </c>
      <c r="D93" s="208"/>
      <c r="E93" s="231">
        <f>'IT-опрос'!B173</f>
        <v>32</v>
      </c>
      <c r="F93" s="231">
        <f>'IT-опрос'!C173</f>
        <v>3</v>
      </c>
      <c r="G93" s="231">
        <f>'IT-опрос'!D173</f>
        <v>16</v>
      </c>
      <c r="H93" s="231">
        <f>'IT-опрос'!E173</f>
        <v>34</v>
      </c>
      <c r="I93" s="231">
        <f>'IT-опрос'!F173</f>
        <v>53</v>
      </c>
      <c r="J93" s="231">
        <f>'IT-опрос'!G173</f>
        <v>52</v>
      </c>
      <c r="K93" s="231">
        <f>'IT-опрос'!H173</f>
        <v>40</v>
      </c>
      <c r="L93" s="231">
        <f>'IT-опрос'!I173</f>
        <v>34</v>
      </c>
      <c r="M93" s="231">
        <f>'IT-опрос'!J173</f>
        <v>49</v>
      </c>
      <c r="N93" s="231">
        <f>'IT-опрос'!K173</f>
        <v>64</v>
      </c>
      <c r="O93" s="231">
        <f>'IT-опрос'!L173</f>
        <v>49</v>
      </c>
      <c r="P93" s="231">
        <f>'IT-опрос'!M173</f>
        <v>214</v>
      </c>
      <c r="Q93" s="231">
        <f>'IT-опрос'!N173</f>
        <v>194</v>
      </c>
      <c r="R93" s="231">
        <f>'IT-опрос'!O173</f>
        <v>201</v>
      </c>
      <c r="S93" s="231">
        <f>'IT-опрос'!P173</f>
        <v>69</v>
      </c>
      <c r="T93" s="231">
        <f>'IT-опрос'!Q173</f>
        <v>243</v>
      </c>
      <c r="U93" s="231">
        <f>'IT-опрос'!R173</f>
        <v>292</v>
      </c>
      <c r="V93" s="231">
        <f>'IT-опрос'!S173</f>
        <v>486</v>
      </c>
      <c r="W93" s="231">
        <f>'IT-опрос'!T173</f>
        <v>12</v>
      </c>
      <c r="X93" s="231">
        <f>'IT-опрос'!U173</f>
        <v>120</v>
      </c>
      <c r="Y93" s="231">
        <f>'IT-опрос'!V173</f>
        <v>103</v>
      </c>
    </row>
    <row r="94" spans="1:25" s="92" customFormat="1" ht="18.75" hidden="1" customHeight="1" x14ac:dyDescent="0.3">
      <c r="A94" s="768"/>
      <c r="B94" s="620" t="s">
        <v>329</v>
      </c>
      <c r="C94" s="781"/>
      <c r="D94" s="200">
        <v>98.4</v>
      </c>
      <c r="E94" s="224">
        <v>99.4</v>
      </c>
      <c r="F94" s="224">
        <v>100.4</v>
      </c>
      <c r="G94" s="224">
        <v>101.4</v>
      </c>
      <c r="H94" s="224">
        <v>102.4</v>
      </c>
      <c r="I94" s="224">
        <v>103.4</v>
      </c>
      <c r="J94" s="224">
        <v>104.4</v>
      </c>
      <c r="K94" s="224">
        <v>105.4</v>
      </c>
      <c r="L94" s="224">
        <v>106.4</v>
      </c>
      <c r="M94" s="224">
        <v>107.4</v>
      </c>
      <c r="N94" s="224">
        <v>108.4</v>
      </c>
      <c r="O94" s="224">
        <v>109.4</v>
      </c>
      <c r="P94" s="224">
        <v>110.4</v>
      </c>
      <c r="Q94" s="224">
        <v>111.4</v>
      </c>
      <c r="R94" s="224">
        <v>112.4</v>
      </c>
      <c r="S94" s="224">
        <v>113.4</v>
      </c>
      <c r="T94" s="224">
        <v>114.4</v>
      </c>
      <c r="U94" s="224">
        <v>115.4</v>
      </c>
      <c r="V94" s="224">
        <v>116.4</v>
      </c>
      <c r="W94" s="224">
        <v>117.4</v>
      </c>
      <c r="X94" s="224">
        <v>118.4</v>
      </c>
      <c r="Y94" s="224">
        <v>119.4</v>
      </c>
    </row>
    <row r="95" spans="1:25" s="95" customFormat="1" ht="21" hidden="1" customHeight="1" x14ac:dyDescent="0.3">
      <c r="A95" s="769"/>
      <c r="B95" s="622" t="s">
        <v>271</v>
      </c>
      <c r="C95" s="782"/>
      <c r="D95" s="201" t="e">
        <f t="shared" ref="D95:V95" si="66">D91-D94</f>
        <v>#DIV/0!</v>
      </c>
      <c r="E95" s="160">
        <f t="shared" si="66"/>
        <v>-8.4000000000000057</v>
      </c>
      <c r="F95" s="160">
        <f t="shared" si="66"/>
        <v>-0.40000000000000568</v>
      </c>
      <c r="G95" s="160">
        <f t="shared" si="66"/>
        <v>-1.4000000000000057</v>
      </c>
      <c r="H95" s="160">
        <f t="shared" si="66"/>
        <v>-5.4000000000000057</v>
      </c>
      <c r="I95" s="160">
        <f t="shared" si="66"/>
        <v>-9.4000000000000057</v>
      </c>
      <c r="J95" s="160">
        <f t="shared" si="66"/>
        <v>-4.4000000000000057</v>
      </c>
      <c r="K95" s="160">
        <f t="shared" si="66"/>
        <v>-5.4000000000000057</v>
      </c>
      <c r="L95" s="160">
        <f t="shared" si="66"/>
        <v>-6.4000000000000057</v>
      </c>
      <c r="M95" s="160">
        <f t="shared" si="66"/>
        <v>-7.4000000000000057</v>
      </c>
      <c r="N95" s="160">
        <f t="shared" si="66"/>
        <v>-10.400000000000006</v>
      </c>
      <c r="O95" s="160">
        <f t="shared" si="66"/>
        <v>-9.4000000000000057</v>
      </c>
      <c r="P95" s="160">
        <f t="shared" si="66"/>
        <v>-15.400000000000006</v>
      </c>
      <c r="Q95" s="160">
        <f t="shared" si="66"/>
        <v>-19.400000000000006</v>
      </c>
      <c r="R95" s="160">
        <f t="shared" si="66"/>
        <v>-15.400000000000006</v>
      </c>
      <c r="S95" s="160">
        <f t="shared" si="66"/>
        <v>-15.400000000000006</v>
      </c>
      <c r="T95" s="160">
        <f t="shared" si="66"/>
        <v>-14.400000000000006</v>
      </c>
      <c r="U95" s="160">
        <f t="shared" si="66"/>
        <v>-20.400000000000006</v>
      </c>
      <c r="V95" s="160">
        <f t="shared" si="66"/>
        <v>-16.400000000000006</v>
      </c>
      <c r="W95" s="160">
        <f t="shared" ref="W95:Y95" si="67">W91-W94</f>
        <v>-17.400000000000006</v>
      </c>
      <c r="X95" s="160">
        <f t="shared" si="67"/>
        <v>-19.400000000000006</v>
      </c>
      <c r="Y95" s="160">
        <f t="shared" si="67"/>
        <v>-20.400000000000006</v>
      </c>
    </row>
    <row r="96" spans="1:25" s="104" customFormat="1" ht="21" hidden="1" customHeight="1" x14ac:dyDescent="0.3">
      <c r="A96" s="705" t="s">
        <v>330</v>
      </c>
      <c r="B96" s="693" t="s">
        <v>288</v>
      </c>
      <c r="C96" s="783"/>
      <c r="D96" s="209"/>
      <c r="E96" s="233"/>
      <c r="F96" s="233"/>
      <c r="G96" s="233"/>
      <c r="H96" s="233"/>
      <c r="I96" s="233"/>
      <c r="J96" s="233"/>
      <c r="K96" s="233"/>
      <c r="L96" s="233"/>
      <c r="M96" s="233"/>
      <c r="N96" s="233"/>
      <c r="O96" s="233"/>
      <c r="P96" s="233"/>
      <c r="Q96" s="233"/>
      <c r="R96" s="233"/>
      <c r="S96" s="233"/>
      <c r="T96" s="233"/>
      <c r="U96" s="233"/>
      <c r="V96" s="233"/>
      <c r="W96" s="233"/>
      <c r="X96" s="233"/>
      <c r="Y96" s="233"/>
    </row>
    <row r="97" spans="1:25" s="107" customFormat="1" ht="35.1" customHeight="1" x14ac:dyDescent="0.3">
      <c r="A97" s="754"/>
      <c r="B97" s="784" t="s">
        <v>290</v>
      </c>
      <c r="C97" s="785"/>
      <c r="D97" s="210" t="e">
        <f t="shared" ref="D97:V97" si="68">D78*0.4+D84*0.4+D90*0.2</f>
        <v>#DIV/0!</v>
      </c>
      <c r="E97" s="163">
        <f t="shared" si="68"/>
        <v>94.600000000000009</v>
      </c>
      <c r="F97" s="163">
        <f t="shared" si="68"/>
        <v>100</v>
      </c>
      <c r="G97" s="163">
        <f t="shared" si="68"/>
        <v>96.800000000000011</v>
      </c>
      <c r="H97" s="163">
        <f t="shared" si="68"/>
        <v>97.800000000000011</v>
      </c>
      <c r="I97" s="163">
        <f t="shared" si="68"/>
        <v>94.8</v>
      </c>
      <c r="J97" s="163">
        <f t="shared" si="68"/>
        <v>100</v>
      </c>
      <c r="K97" s="163">
        <f t="shared" si="68"/>
        <v>100</v>
      </c>
      <c r="L97" s="163">
        <f t="shared" si="68"/>
        <v>98.4</v>
      </c>
      <c r="M97" s="163">
        <f t="shared" si="68"/>
        <v>98</v>
      </c>
      <c r="N97" s="163">
        <f t="shared" si="68"/>
        <v>97.200000000000017</v>
      </c>
      <c r="O97" s="163">
        <f t="shared" si="68"/>
        <v>100</v>
      </c>
      <c r="P97" s="163">
        <f t="shared" si="68"/>
        <v>93.4</v>
      </c>
      <c r="Q97" s="163">
        <f t="shared" si="68"/>
        <v>88.4</v>
      </c>
      <c r="R97" s="163">
        <f t="shared" si="68"/>
        <v>92.2</v>
      </c>
      <c r="S97" s="163">
        <f t="shared" si="68"/>
        <v>92.4</v>
      </c>
      <c r="T97" s="163">
        <f t="shared" si="68"/>
        <v>100</v>
      </c>
      <c r="U97" s="163">
        <f t="shared" si="68"/>
        <v>90.6</v>
      </c>
      <c r="V97" s="163">
        <f t="shared" si="68"/>
        <v>99.2</v>
      </c>
      <c r="W97" s="163">
        <f t="shared" ref="W97:Y97" si="69">W78*0.4+W84*0.4+W90*0.2</f>
        <v>97.6</v>
      </c>
      <c r="X97" s="163">
        <f t="shared" si="69"/>
        <v>99</v>
      </c>
      <c r="Y97" s="163">
        <f t="shared" si="69"/>
        <v>98.600000000000009</v>
      </c>
    </row>
    <row r="98" spans="1:25" s="122" customFormat="1" ht="30" hidden="1" customHeight="1" x14ac:dyDescent="0.3">
      <c r="A98" s="755"/>
      <c r="B98" s="698" t="s">
        <v>331</v>
      </c>
      <c r="C98" s="786"/>
      <c r="D98" s="217">
        <v>97.68</v>
      </c>
      <c r="E98" s="240">
        <v>98.68</v>
      </c>
      <c r="F98" s="240">
        <v>99.68</v>
      </c>
      <c r="G98" s="240">
        <v>100.68</v>
      </c>
      <c r="H98" s="240">
        <v>101.68</v>
      </c>
      <c r="I98" s="240">
        <v>102.68</v>
      </c>
      <c r="J98" s="240">
        <v>103.68</v>
      </c>
      <c r="K98" s="240">
        <v>104.68</v>
      </c>
      <c r="L98" s="240">
        <v>105.68</v>
      </c>
      <c r="M98" s="240">
        <v>106.68</v>
      </c>
      <c r="N98" s="240">
        <v>107.68</v>
      </c>
      <c r="O98" s="240">
        <v>108.68</v>
      </c>
      <c r="P98" s="240">
        <v>109.68</v>
      </c>
      <c r="Q98" s="240">
        <v>110.68</v>
      </c>
      <c r="R98" s="240">
        <v>111.68</v>
      </c>
      <c r="S98" s="240">
        <v>112.68</v>
      </c>
      <c r="T98" s="240">
        <v>113.68</v>
      </c>
      <c r="U98" s="240">
        <v>114.68</v>
      </c>
      <c r="V98" s="240">
        <v>115.68</v>
      </c>
      <c r="W98" s="240">
        <v>116.68</v>
      </c>
      <c r="X98" s="240">
        <v>117.68</v>
      </c>
      <c r="Y98" s="240">
        <v>118.68</v>
      </c>
    </row>
    <row r="99" spans="1:25" s="95" customFormat="1" ht="21" hidden="1" customHeight="1" x14ac:dyDescent="0.3">
      <c r="A99" s="756"/>
      <c r="B99" s="622" t="s">
        <v>271</v>
      </c>
      <c r="C99" s="787"/>
      <c r="D99" s="202" t="e">
        <f>D97-D98</f>
        <v>#DIV/0!</v>
      </c>
      <c r="E99" s="226">
        <f t="shared" ref="E99:V99" si="70">E97-E98</f>
        <v>-4.0799999999999983</v>
      </c>
      <c r="F99" s="226">
        <f t="shared" si="70"/>
        <v>0.31999999999999318</v>
      </c>
      <c r="G99" s="226">
        <f t="shared" si="70"/>
        <v>-3.8799999999999955</v>
      </c>
      <c r="H99" s="226">
        <f t="shared" si="70"/>
        <v>-3.8799999999999955</v>
      </c>
      <c r="I99" s="226">
        <f t="shared" si="70"/>
        <v>-7.8800000000000097</v>
      </c>
      <c r="J99" s="226">
        <f t="shared" si="70"/>
        <v>-3.6800000000000068</v>
      </c>
      <c r="K99" s="226">
        <f t="shared" si="70"/>
        <v>-4.6800000000000068</v>
      </c>
      <c r="L99" s="226">
        <f t="shared" si="70"/>
        <v>-7.2800000000000011</v>
      </c>
      <c r="M99" s="226">
        <f t="shared" si="70"/>
        <v>-8.6800000000000068</v>
      </c>
      <c r="N99" s="226">
        <f t="shared" si="70"/>
        <v>-10.47999999999999</v>
      </c>
      <c r="O99" s="226">
        <f t="shared" si="70"/>
        <v>-8.6800000000000068</v>
      </c>
      <c r="P99" s="226">
        <f t="shared" si="70"/>
        <v>-16.28</v>
      </c>
      <c r="Q99" s="226">
        <f t="shared" si="70"/>
        <v>-22.28</v>
      </c>
      <c r="R99" s="226">
        <f t="shared" si="70"/>
        <v>-19.480000000000004</v>
      </c>
      <c r="S99" s="226">
        <f t="shared" si="70"/>
        <v>-20.28</v>
      </c>
      <c r="T99" s="226">
        <f t="shared" si="70"/>
        <v>-13.680000000000007</v>
      </c>
      <c r="U99" s="226">
        <f t="shared" si="70"/>
        <v>-24.080000000000013</v>
      </c>
      <c r="V99" s="226">
        <f t="shared" si="70"/>
        <v>-16.480000000000004</v>
      </c>
      <c r="W99" s="226">
        <f t="shared" ref="W99:Y99" si="71">W97-W98</f>
        <v>-19.080000000000013</v>
      </c>
      <c r="X99" s="226">
        <f t="shared" si="71"/>
        <v>-18.680000000000007</v>
      </c>
      <c r="Y99" s="226">
        <f t="shared" si="71"/>
        <v>-20.079999999999998</v>
      </c>
    </row>
    <row r="100" spans="1:25" s="257" customFormat="1" ht="56.4" customHeight="1" x14ac:dyDescent="0.3">
      <c r="A100" s="639" t="s">
        <v>251</v>
      </c>
      <c r="B100" s="712" t="s">
        <v>602</v>
      </c>
      <c r="C100" s="798"/>
      <c r="D100" s="230" t="e">
        <f>D101</f>
        <v>#DIV/0!</v>
      </c>
      <c r="E100" s="230">
        <f t="shared" ref="E100:Y100" si="72">E101</f>
        <v>86</v>
      </c>
      <c r="F100" s="230">
        <f t="shared" si="72"/>
        <v>100</v>
      </c>
      <c r="G100" s="230">
        <f t="shared" si="72"/>
        <v>92</v>
      </c>
      <c r="H100" s="230">
        <f t="shared" si="72"/>
        <v>96</v>
      </c>
      <c r="I100" s="230">
        <f t="shared" si="72"/>
        <v>92</v>
      </c>
      <c r="J100" s="230">
        <f t="shared" si="72"/>
        <v>100</v>
      </c>
      <c r="K100" s="230">
        <f t="shared" si="72"/>
        <v>100</v>
      </c>
      <c r="L100" s="230">
        <f t="shared" si="72"/>
        <v>98</v>
      </c>
      <c r="M100" s="230">
        <f t="shared" si="72"/>
        <v>99</v>
      </c>
      <c r="N100" s="230">
        <f t="shared" si="72"/>
        <v>100</v>
      </c>
      <c r="O100" s="230">
        <f t="shared" si="72"/>
        <v>100</v>
      </c>
      <c r="P100" s="230">
        <f t="shared" si="72"/>
        <v>87</v>
      </c>
      <c r="Q100" s="230">
        <f t="shared" si="72"/>
        <v>82</v>
      </c>
      <c r="R100" s="230">
        <f t="shared" si="72"/>
        <v>93</v>
      </c>
      <c r="S100" s="230">
        <f t="shared" si="72"/>
        <v>84</v>
      </c>
      <c r="T100" s="230">
        <f t="shared" si="72"/>
        <v>99</v>
      </c>
      <c r="U100" s="230">
        <f t="shared" si="72"/>
        <v>85</v>
      </c>
      <c r="V100" s="230">
        <f t="shared" si="72"/>
        <v>99</v>
      </c>
      <c r="W100" s="230">
        <f t="shared" si="72"/>
        <v>100</v>
      </c>
      <c r="X100" s="230">
        <f t="shared" si="72"/>
        <v>99</v>
      </c>
      <c r="Y100" s="230">
        <f t="shared" si="72"/>
        <v>97</v>
      </c>
    </row>
    <row r="101" spans="1:25" s="257" customFormat="1" ht="37.5" customHeight="1" x14ac:dyDescent="0.3">
      <c r="A101" s="770"/>
      <c r="B101" s="712" t="s">
        <v>333</v>
      </c>
      <c r="C101" s="775"/>
      <c r="D101" s="256" t="e">
        <f>ROUND(D102/D103*100,0)</f>
        <v>#DIV/0!</v>
      </c>
      <c r="E101" s="256">
        <f>E212</f>
        <v>86</v>
      </c>
      <c r="F101" s="256">
        <f t="shared" ref="F101:V101" si="73">F212</f>
        <v>100</v>
      </c>
      <c r="G101" s="256">
        <f t="shared" si="73"/>
        <v>92</v>
      </c>
      <c r="H101" s="256">
        <f t="shared" si="73"/>
        <v>96</v>
      </c>
      <c r="I101" s="256">
        <f t="shared" si="73"/>
        <v>92</v>
      </c>
      <c r="J101" s="256">
        <f t="shared" si="73"/>
        <v>100</v>
      </c>
      <c r="K101" s="256">
        <f t="shared" si="73"/>
        <v>100</v>
      </c>
      <c r="L101" s="256">
        <f t="shared" si="73"/>
        <v>98</v>
      </c>
      <c r="M101" s="256">
        <f t="shared" si="73"/>
        <v>99</v>
      </c>
      <c r="N101" s="256">
        <f t="shared" si="73"/>
        <v>100</v>
      </c>
      <c r="O101" s="256">
        <f t="shared" si="73"/>
        <v>100</v>
      </c>
      <c r="P101" s="256">
        <f t="shared" si="73"/>
        <v>87</v>
      </c>
      <c r="Q101" s="256">
        <f t="shared" si="73"/>
        <v>82</v>
      </c>
      <c r="R101" s="256">
        <f t="shared" si="73"/>
        <v>93</v>
      </c>
      <c r="S101" s="256">
        <f t="shared" si="73"/>
        <v>84</v>
      </c>
      <c r="T101" s="256">
        <f t="shared" si="73"/>
        <v>99</v>
      </c>
      <c r="U101" s="256">
        <f t="shared" si="73"/>
        <v>85</v>
      </c>
      <c r="V101" s="256">
        <f t="shared" si="73"/>
        <v>99</v>
      </c>
      <c r="W101" s="256">
        <f t="shared" ref="W101:Y101" si="74">W212</f>
        <v>100</v>
      </c>
      <c r="X101" s="256">
        <f t="shared" si="74"/>
        <v>99</v>
      </c>
      <c r="Y101" s="256">
        <f t="shared" si="74"/>
        <v>97</v>
      </c>
    </row>
    <row r="102" spans="1:25" ht="45.75" customHeight="1" x14ac:dyDescent="0.3">
      <c r="A102" s="771"/>
      <c r="B102" s="607" t="s">
        <v>334</v>
      </c>
      <c r="C102" s="90" t="s">
        <v>125</v>
      </c>
      <c r="D102" s="218"/>
      <c r="E102" s="241">
        <f>'IT-опрос'!B182</f>
        <v>50</v>
      </c>
      <c r="F102" s="241">
        <f>'IT-опрос'!C182</f>
        <v>3</v>
      </c>
      <c r="G102" s="241">
        <f>'IT-опрос'!D182</f>
        <v>24</v>
      </c>
      <c r="H102" s="241">
        <f>'IT-опрос'!E182</f>
        <v>56</v>
      </c>
      <c r="I102" s="241">
        <f>'IT-опрос'!F182</f>
        <v>70</v>
      </c>
      <c r="J102" s="241">
        <f>'IT-опрос'!G182</f>
        <v>63</v>
      </c>
      <c r="K102" s="241">
        <f>'IT-опрос'!H182</f>
        <v>68</v>
      </c>
      <c r="L102" s="241">
        <f>'IT-опрос'!I182</f>
        <v>44</v>
      </c>
      <c r="M102" s="241">
        <f>'IT-опрос'!J182</f>
        <v>72</v>
      </c>
      <c r="N102" s="241">
        <f>'IT-опрос'!K182</f>
        <v>111</v>
      </c>
      <c r="O102" s="241">
        <f>'IT-опрос'!L182</f>
        <v>57</v>
      </c>
      <c r="P102" s="241">
        <f>'IT-опрос'!M182</f>
        <v>342</v>
      </c>
      <c r="Q102" s="241">
        <f>'IT-опрос'!N182</f>
        <v>280</v>
      </c>
      <c r="R102" s="241">
        <f>'IT-опрос'!O182</f>
        <v>316</v>
      </c>
      <c r="S102" s="241">
        <f>'IT-опрос'!P182</f>
        <v>89</v>
      </c>
      <c r="T102" s="241">
        <f>'IT-опрос'!Q182</f>
        <v>277</v>
      </c>
      <c r="U102" s="241">
        <f>'IT-опрос'!R182</f>
        <v>441</v>
      </c>
      <c r="V102" s="241">
        <f>'IT-опрос'!S182</f>
        <v>701</v>
      </c>
      <c r="W102" s="241">
        <f>'IT-опрос'!T182</f>
        <v>16</v>
      </c>
      <c r="X102" s="241">
        <f>'IT-опрос'!U182</f>
        <v>171</v>
      </c>
      <c r="Y102" s="241">
        <f>'IT-опрос'!V182</f>
        <v>124</v>
      </c>
    </row>
    <row r="103" spans="1:25" ht="49.5" customHeight="1" x14ac:dyDescent="0.3">
      <c r="A103" s="772"/>
      <c r="B103" s="608"/>
      <c r="C103" s="90" t="s">
        <v>126</v>
      </c>
      <c r="D103" s="208"/>
      <c r="E103" s="231">
        <f>'IT-опрос'!B184</f>
        <v>58</v>
      </c>
      <c r="F103" s="231">
        <f>'IT-опрос'!C184</f>
        <v>3</v>
      </c>
      <c r="G103" s="231">
        <f>'IT-опрос'!D184</f>
        <v>26</v>
      </c>
      <c r="H103" s="231">
        <f>'IT-опрос'!E184</f>
        <v>58</v>
      </c>
      <c r="I103" s="231">
        <f>'IT-опрос'!F184</f>
        <v>76</v>
      </c>
      <c r="J103" s="231">
        <f>'IT-опрос'!G184</f>
        <v>63</v>
      </c>
      <c r="K103" s="231">
        <f>'IT-опрос'!H184</f>
        <v>68</v>
      </c>
      <c r="L103" s="231">
        <f>'IT-опрос'!I184</f>
        <v>45</v>
      </c>
      <c r="M103" s="231">
        <f>'IT-опрос'!J184</f>
        <v>73</v>
      </c>
      <c r="N103" s="231">
        <f>'IT-опрос'!K184</f>
        <v>111</v>
      </c>
      <c r="O103" s="231">
        <f>'IT-опрос'!L184</f>
        <v>57</v>
      </c>
      <c r="P103" s="231">
        <f>'IT-опрос'!M184</f>
        <v>394</v>
      </c>
      <c r="Q103" s="231">
        <f>'IT-опрос'!N184</f>
        <v>341</v>
      </c>
      <c r="R103" s="231">
        <f>'IT-опрос'!O184</f>
        <v>338</v>
      </c>
      <c r="S103" s="231">
        <f>'IT-опрос'!P184</f>
        <v>106</v>
      </c>
      <c r="T103" s="231">
        <f>'IT-опрос'!Q184</f>
        <v>280</v>
      </c>
      <c r="U103" s="231">
        <f>'IT-опрос'!R184</f>
        <v>517</v>
      </c>
      <c r="V103" s="231">
        <f>'IT-опрос'!S184</f>
        <v>705</v>
      </c>
      <c r="W103" s="231">
        <f>'IT-опрос'!T184</f>
        <v>16</v>
      </c>
      <c r="X103" s="231">
        <f>'IT-опрос'!U184</f>
        <v>172</v>
      </c>
      <c r="Y103" s="231">
        <f>'IT-опрос'!V184</f>
        <v>128</v>
      </c>
    </row>
    <row r="104" spans="1:25" ht="23.25" hidden="1" customHeight="1" x14ac:dyDescent="0.3">
      <c r="A104" s="773"/>
      <c r="B104" s="730" t="s">
        <v>335</v>
      </c>
      <c r="C104" s="776"/>
      <c r="D104" s="199">
        <v>97.6</v>
      </c>
      <c r="E104" s="236">
        <v>98.6</v>
      </c>
      <c r="F104" s="236">
        <v>99.6</v>
      </c>
      <c r="G104" s="236">
        <v>100.6</v>
      </c>
      <c r="H104" s="236">
        <v>101.6</v>
      </c>
      <c r="I104" s="236">
        <v>102.6</v>
      </c>
      <c r="J104" s="236">
        <v>103.6</v>
      </c>
      <c r="K104" s="236">
        <v>104.6</v>
      </c>
      <c r="L104" s="236">
        <v>105.6</v>
      </c>
      <c r="M104" s="236">
        <v>106.6</v>
      </c>
      <c r="N104" s="236">
        <v>107.6</v>
      </c>
      <c r="O104" s="236">
        <v>108.6</v>
      </c>
      <c r="P104" s="236">
        <v>109.6</v>
      </c>
      <c r="Q104" s="236">
        <v>110.6</v>
      </c>
      <c r="R104" s="236">
        <v>111.6</v>
      </c>
      <c r="S104" s="236">
        <v>112.6</v>
      </c>
      <c r="T104" s="236">
        <v>113.6</v>
      </c>
      <c r="U104" s="236">
        <v>114.6</v>
      </c>
      <c r="V104" s="236">
        <v>115.6</v>
      </c>
      <c r="W104" s="236">
        <v>116.6</v>
      </c>
      <c r="X104" s="236">
        <v>117.6</v>
      </c>
      <c r="Y104" s="236">
        <v>118.6</v>
      </c>
    </row>
    <row r="105" spans="1:25" s="95" customFormat="1" ht="21" hidden="1" customHeight="1" x14ac:dyDescent="0.3">
      <c r="A105" s="774"/>
      <c r="B105" s="622" t="s">
        <v>271</v>
      </c>
      <c r="C105" s="777"/>
      <c r="D105" s="201" t="e">
        <f t="shared" ref="D105:V105" si="75">D101-D104</f>
        <v>#DIV/0!</v>
      </c>
      <c r="E105" s="160">
        <f t="shared" si="75"/>
        <v>-12.599999999999994</v>
      </c>
      <c r="F105" s="160">
        <f t="shared" si="75"/>
        <v>0.40000000000000568</v>
      </c>
      <c r="G105" s="160">
        <f t="shared" si="75"/>
        <v>-8.5999999999999943</v>
      </c>
      <c r="H105" s="160">
        <f t="shared" si="75"/>
        <v>-5.5999999999999943</v>
      </c>
      <c r="I105" s="160">
        <f t="shared" si="75"/>
        <v>-10.599999999999994</v>
      </c>
      <c r="J105" s="160">
        <f t="shared" si="75"/>
        <v>-3.5999999999999943</v>
      </c>
      <c r="K105" s="160">
        <f t="shared" si="75"/>
        <v>-4.5999999999999943</v>
      </c>
      <c r="L105" s="160">
        <f t="shared" si="75"/>
        <v>-7.5999999999999943</v>
      </c>
      <c r="M105" s="160">
        <f t="shared" si="75"/>
        <v>-7.5999999999999943</v>
      </c>
      <c r="N105" s="160">
        <f t="shared" si="75"/>
        <v>-7.5999999999999943</v>
      </c>
      <c r="O105" s="160">
        <f t="shared" si="75"/>
        <v>-8.5999999999999943</v>
      </c>
      <c r="P105" s="160">
        <f t="shared" si="75"/>
        <v>-22.599999999999994</v>
      </c>
      <c r="Q105" s="160">
        <f t="shared" si="75"/>
        <v>-28.599999999999994</v>
      </c>
      <c r="R105" s="160">
        <f t="shared" si="75"/>
        <v>-18.599999999999994</v>
      </c>
      <c r="S105" s="160">
        <f t="shared" si="75"/>
        <v>-28.599999999999994</v>
      </c>
      <c r="T105" s="160">
        <f t="shared" si="75"/>
        <v>-14.599999999999994</v>
      </c>
      <c r="U105" s="160">
        <f t="shared" si="75"/>
        <v>-29.599999999999994</v>
      </c>
      <c r="V105" s="160">
        <f t="shared" si="75"/>
        <v>-16.599999999999994</v>
      </c>
      <c r="W105" s="160">
        <f t="shared" ref="W105:Y105" si="76">W101-W104</f>
        <v>-16.599999999999994</v>
      </c>
      <c r="X105" s="160">
        <f t="shared" si="76"/>
        <v>-18.599999999999994</v>
      </c>
      <c r="Y105" s="160">
        <f t="shared" si="76"/>
        <v>-21.599999999999994</v>
      </c>
    </row>
    <row r="106" spans="1:25" s="153" customFormat="1" ht="33.75" customHeight="1" x14ac:dyDescent="0.3">
      <c r="A106" s="639" t="s">
        <v>253</v>
      </c>
      <c r="B106" s="712" t="s">
        <v>336</v>
      </c>
      <c r="C106" s="810"/>
      <c r="D106" s="230" t="e">
        <f>D107</f>
        <v>#DIV/0!</v>
      </c>
      <c r="E106" s="230">
        <f t="shared" ref="E106:Y106" si="77">E107</f>
        <v>93</v>
      </c>
      <c r="F106" s="230">
        <f t="shared" si="77"/>
        <v>100</v>
      </c>
      <c r="G106" s="230">
        <f t="shared" si="77"/>
        <v>92</v>
      </c>
      <c r="H106" s="230">
        <f t="shared" si="77"/>
        <v>100</v>
      </c>
      <c r="I106" s="230">
        <f t="shared" si="77"/>
        <v>95</v>
      </c>
      <c r="J106" s="230">
        <f t="shared" si="77"/>
        <v>100</v>
      </c>
      <c r="K106" s="230">
        <f t="shared" si="77"/>
        <v>100</v>
      </c>
      <c r="L106" s="230">
        <f t="shared" si="77"/>
        <v>100</v>
      </c>
      <c r="M106" s="230">
        <f t="shared" si="77"/>
        <v>100</v>
      </c>
      <c r="N106" s="230">
        <f t="shared" si="77"/>
        <v>100</v>
      </c>
      <c r="O106" s="230">
        <f t="shared" si="77"/>
        <v>98</v>
      </c>
      <c r="P106" s="230">
        <f t="shared" si="77"/>
        <v>90</v>
      </c>
      <c r="Q106" s="230">
        <f t="shared" si="77"/>
        <v>90</v>
      </c>
      <c r="R106" s="230">
        <f t="shared" si="77"/>
        <v>91</v>
      </c>
      <c r="S106" s="230">
        <f t="shared" si="77"/>
        <v>88</v>
      </c>
      <c r="T106" s="230">
        <f t="shared" si="77"/>
        <v>100</v>
      </c>
      <c r="U106" s="230">
        <f t="shared" si="77"/>
        <v>92</v>
      </c>
      <c r="V106" s="230">
        <f t="shared" si="77"/>
        <v>100</v>
      </c>
      <c r="W106" s="230">
        <f t="shared" si="77"/>
        <v>100</v>
      </c>
      <c r="X106" s="230">
        <f t="shared" si="77"/>
        <v>97</v>
      </c>
      <c r="Y106" s="230">
        <f t="shared" si="77"/>
        <v>98</v>
      </c>
    </row>
    <row r="107" spans="1:25" s="153" customFormat="1" ht="59.25" customHeight="1" x14ac:dyDescent="0.3">
      <c r="A107" s="805"/>
      <c r="B107" s="712" t="s">
        <v>337</v>
      </c>
      <c r="C107" s="811"/>
      <c r="D107" s="256" t="e">
        <f>ROUND(D108/D109*100,0)</f>
        <v>#DIV/0!</v>
      </c>
      <c r="E107" s="256">
        <f>E213</f>
        <v>93</v>
      </c>
      <c r="F107" s="256">
        <f t="shared" ref="F107:V107" si="78">F213</f>
        <v>100</v>
      </c>
      <c r="G107" s="256">
        <f t="shared" si="78"/>
        <v>92</v>
      </c>
      <c r="H107" s="256">
        <f t="shared" si="78"/>
        <v>100</v>
      </c>
      <c r="I107" s="256">
        <f t="shared" si="78"/>
        <v>95</v>
      </c>
      <c r="J107" s="256">
        <f t="shared" si="78"/>
        <v>100</v>
      </c>
      <c r="K107" s="256">
        <f t="shared" si="78"/>
        <v>100</v>
      </c>
      <c r="L107" s="256">
        <f t="shared" si="78"/>
        <v>100</v>
      </c>
      <c r="M107" s="256">
        <f t="shared" si="78"/>
        <v>100</v>
      </c>
      <c r="N107" s="256">
        <f t="shared" si="78"/>
        <v>100</v>
      </c>
      <c r="O107" s="256">
        <f t="shared" si="78"/>
        <v>98</v>
      </c>
      <c r="P107" s="256">
        <f t="shared" si="78"/>
        <v>90</v>
      </c>
      <c r="Q107" s="256">
        <f t="shared" si="78"/>
        <v>90</v>
      </c>
      <c r="R107" s="256">
        <f t="shared" si="78"/>
        <v>91</v>
      </c>
      <c r="S107" s="256">
        <f t="shared" si="78"/>
        <v>88</v>
      </c>
      <c r="T107" s="256">
        <f t="shared" si="78"/>
        <v>100</v>
      </c>
      <c r="U107" s="256">
        <f t="shared" si="78"/>
        <v>92</v>
      </c>
      <c r="V107" s="256">
        <f t="shared" si="78"/>
        <v>100</v>
      </c>
      <c r="W107" s="256">
        <f t="shared" ref="W107:Y107" si="79">W213</f>
        <v>100</v>
      </c>
      <c r="X107" s="256">
        <f t="shared" si="79"/>
        <v>97</v>
      </c>
      <c r="Y107" s="256">
        <f t="shared" si="79"/>
        <v>98</v>
      </c>
    </row>
    <row r="108" spans="1:25" ht="38.25" customHeight="1" x14ac:dyDescent="0.3">
      <c r="A108" s="806"/>
      <c r="B108" s="604" t="s">
        <v>338</v>
      </c>
      <c r="C108" s="90" t="s">
        <v>125</v>
      </c>
      <c r="D108" s="218"/>
      <c r="E108" s="241">
        <f>'IT-опрос'!B193</f>
        <v>54</v>
      </c>
      <c r="F108" s="241">
        <f>'IT-опрос'!C193</f>
        <v>3</v>
      </c>
      <c r="G108" s="241">
        <f>'IT-опрос'!D193</f>
        <v>24</v>
      </c>
      <c r="H108" s="241">
        <f>'IT-опрос'!E193</f>
        <v>58</v>
      </c>
      <c r="I108" s="241">
        <f>'IT-опрос'!F193</f>
        <v>72</v>
      </c>
      <c r="J108" s="241">
        <f>'IT-опрос'!G193</f>
        <v>63</v>
      </c>
      <c r="K108" s="241">
        <f>'IT-опрос'!H193</f>
        <v>68</v>
      </c>
      <c r="L108" s="241">
        <f>'IT-опрос'!I193</f>
        <v>45</v>
      </c>
      <c r="M108" s="241">
        <f>'IT-опрос'!J193</f>
        <v>73</v>
      </c>
      <c r="N108" s="241">
        <f>'IT-опрос'!K193</f>
        <v>111</v>
      </c>
      <c r="O108" s="241">
        <f>'IT-опрос'!L193</f>
        <v>56</v>
      </c>
      <c r="P108" s="241">
        <f>'IT-опрос'!M193</f>
        <v>356</v>
      </c>
      <c r="Q108" s="241">
        <f>'IT-опрос'!N193</f>
        <v>307</v>
      </c>
      <c r="R108" s="241">
        <f>'IT-опрос'!O193</f>
        <v>309</v>
      </c>
      <c r="S108" s="241">
        <f>'IT-опрос'!P193</f>
        <v>93</v>
      </c>
      <c r="T108" s="241">
        <f>'IT-опрос'!Q193</f>
        <v>279</v>
      </c>
      <c r="U108" s="241">
        <f>'IT-опрос'!R193</f>
        <v>478</v>
      </c>
      <c r="V108" s="241">
        <f>'IT-опрос'!S193</f>
        <v>702</v>
      </c>
      <c r="W108" s="241">
        <f>'IT-опрос'!T193</f>
        <v>16</v>
      </c>
      <c r="X108" s="241">
        <f>'IT-опрос'!U193</f>
        <v>167</v>
      </c>
      <c r="Y108" s="241">
        <f>'IT-опрос'!V193</f>
        <v>126</v>
      </c>
    </row>
    <row r="109" spans="1:25" ht="42" customHeight="1" x14ac:dyDescent="0.3">
      <c r="A109" s="807"/>
      <c r="B109" s="606"/>
      <c r="C109" s="90" t="s">
        <v>126</v>
      </c>
      <c r="D109" s="208"/>
      <c r="E109" s="241">
        <f>'IT-опрос'!B195</f>
        <v>58</v>
      </c>
      <c r="F109" s="241">
        <f>'IT-опрос'!C195</f>
        <v>3</v>
      </c>
      <c r="G109" s="241">
        <f>'IT-опрос'!D195</f>
        <v>26</v>
      </c>
      <c r="H109" s="241">
        <f>'IT-опрос'!E195</f>
        <v>58</v>
      </c>
      <c r="I109" s="241">
        <f>'IT-опрос'!F195</f>
        <v>76</v>
      </c>
      <c r="J109" s="241">
        <f>'IT-опрос'!G195</f>
        <v>63</v>
      </c>
      <c r="K109" s="241">
        <f>'IT-опрос'!H195</f>
        <v>68</v>
      </c>
      <c r="L109" s="241">
        <f>'IT-опрос'!I195</f>
        <v>45</v>
      </c>
      <c r="M109" s="241">
        <f>'IT-опрос'!J195</f>
        <v>73</v>
      </c>
      <c r="N109" s="241">
        <f>'IT-опрос'!K195</f>
        <v>111</v>
      </c>
      <c r="O109" s="241">
        <f>'IT-опрос'!L195</f>
        <v>57</v>
      </c>
      <c r="P109" s="241">
        <f>'IT-опрос'!M195</f>
        <v>394</v>
      </c>
      <c r="Q109" s="241">
        <f>'IT-опрос'!N195</f>
        <v>341</v>
      </c>
      <c r="R109" s="241">
        <f>'IT-опрос'!O195</f>
        <v>338</v>
      </c>
      <c r="S109" s="241">
        <f>'IT-опрос'!P195</f>
        <v>106</v>
      </c>
      <c r="T109" s="241">
        <f>'IT-опрос'!Q195</f>
        <v>280</v>
      </c>
      <c r="U109" s="241">
        <f>'IT-опрос'!R195</f>
        <v>517</v>
      </c>
      <c r="V109" s="241">
        <f>'IT-опрос'!S195</f>
        <v>705</v>
      </c>
      <c r="W109" s="241">
        <f>'IT-опрос'!T195</f>
        <v>16</v>
      </c>
      <c r="X109" s="241">
        <f>'IT-опрос'!U195</f>
        <v>172</v>
      </c>
      <c r="Y109" s="241">
        <f>'IT-опрос'!V195</f>
        <v>128</v>
      </c>
    </row>
    <row r="110" spans="1:25" s="92" customFormat="1" ht="31.5" hidden="1" customHeight="1" x14ac:dyDescent="0.3">
      <c r="A110" s="808"/>
      <c r="B110" s="620" t="s">
        <v>339</v>
      </c>
      <c r="C110" s="812"/>
      <c r="D110" s="200">
        <v>97.2</v>
      </c>
      <c r="E110" s="224">
        <v>98.2</v>
      </c>
      <c r="F110" s="224">
        <v>99.2</v>
      </c>
      <c r="G110" s="224">
        <v>100.2</v>
      </c>
      <c r="H110" s="224">
        <v>101.2</v>
      </c>
      <c r="I110" s="224">
        <v>102.2</v>
      </c>
      <c r="J110" s="224">
        <v>103.2</v>
      </c>
      <c r="K110" s="224">
        <v>104.2</v>
      </c>
      <c r="L110" s="224">
        <v>105.2</v>
      </c>
      <c r="M110" s="224">
        <v>106.2</v>
      </c>
      <c r="N110" s="224">
        <v>107.2</v>
      </c>
      <c r="O110" s="224">
        <v>108.2</v>
      </c>
      <c r="P110" s="224">
        <v>109.2</v>
      </c>
      <c r="Q110" s="224">
        <v>110.2</v>
      </c>
      <c r="R110" s="224">
        <v>111.2</v>
      </c>
      <c r="S110" s="224">
        <v>112.2</v>
      </c>
      <c r="T110" s="224">
        <v>113.2</v>
      </c>
      <c r="U110" s="224">
        <v>114.2</v>
      </c>
      <c r="V110" s="224">
        <v>115.2</v>
      </c>
      <c r="W110" s="224">
        <v>116.2</v>
      </c>
      <c r="X110" s="224">
        <v>117.2</v>
      </c>
      <c r="Y110" s="224">
        <v>118.2</v>
      </c>
    </row>
    <row r="111" spans="1:25" s="95" customFormat="1" ht="21" hidden="1" customHeight="1" x14ac:dyDescent="0.3">
      <c r="A111" s="809"/>
      <c r="B111" s="622" t="s">
        <v>271</v>
      </c>
      <c r="C111" s="813"/>
      <c r="D111" s="201" t="e">
        <f t="shared" ref="D111:V111" si="80">D107-D110</f>
        <v>#DIV/0!</v>
      </c>
      <c r="E111" s="160">
        <f t="shared" si="80"/>
        <v>-5.2000000000000028</v>
      </c>
      <c r="F111" s="160">
        <f t="shared" si="80"/>
        <v>0.79999999999999716</v>
      </c>
      <c r="G111" s="160">
        <f t="shared" si="80"/>
        <v>-8.2000000000000028</v>
      </c>
      <c r="H111" s="160">
        <f t="shared" si="80"/>
        <v>-1.2000000000000028</v>
      </c>
      <c r="I111" s="160">
        <f t="shared" si="80"/>
        <v>-7.2000000000000028</v>
      </c>
      <c r="J111" s="160">
        <f t="shared" si="80"/>
        <v>-3.2000000000000028</v>
      </c>
      <c r="K111" s="160">
        <f t="shared" si="80"/>
        <v>-4.2000000000000028</v>
      </c>
      <c r="L111" s="160">
        <f t="shared" si="80"/>
        <v>-5.2000000000000028</v>
      </c>
      <c r="M111" s="160">
        <f t="shared" si="80"/>
        <v>-6.2000000000000028</v>
      </c>
      <c r="N111" s="160">
        <f t="shared" si="80"/>
        <v>-7.2000000000000028</v>
      </c>
      <c r="O111" s="160">
        <f t="shared" si="80"/>
        <v>-10.200000000000003</v>
      </c>
      <c r="P111" s="160">
        <f t="shared" si="80"/>
        <v>-19.200000000000003</v>
      </c>
      <c r="Q111" s="160">
        <f t="shared" si="80"/>
        <v>-20.200000000000003</v>
      </c>
      <c r="R111" s="160">
        <f t="shared" si="80"/>
        <v>-20.200000000000003</v>
      </c>
      <c r="S111" s="160">
        <f t="shared" si="80"/>
        <v>-24.200000000000003</v>
      </c>
      <c r="T111" s="160">
        <f t="shared" si="80"/>
        <v>-13.200000000000003</v>
      </c>
      <c r="U111" s="160">
        <f t="shared" si="80"/>
        <v>-22.200000000000003</v>
      </c>
      <c r="V111" s="160">
        <f t="shared" si="80"/>
        <v>-15.200000000000003</v>
      </c>
      <c r="W111" s="160">
        <f t="shared" ref="W111:Y111" si="81">W107-W110</f>
        <v>-16.200000000000003</v>
      </c>
      <c r="X111" s="160">
        <f t="shared" si="81"/>
        <v>-20.200000000000003</v>
      </c>
      <c r="Y111" s="160">
        <f t="shared" si="81"/>
        <v>-20.200000000000003</v>
      </c>
    </row>
    <row r="112" spans="1:25" s="153" customFormat="1" ht="35.1" customHeight="1" x14ac:dyDescent="0.3">
      <c r="A112" s="639" t="s">
        <v>255</v>
      </c>
      <c r="B112" s="712" t="s">
        <v>340</v>
      </c>
      <c r="C112" s="814"/>
      <c r="D112" s="230" t="e">
        <f>D113</f>
        <v>#DIV/0!</v>
      </c>
      <c r="E112" s="230">
        <f t="shared" ref="E112:Y112" si="82">E113</f>
        <v>91</v>
      </c>
      <c r="F112" s="230">
        <f t="shared" si="82"/>
        <v>100</v>
      </c>
      <c r="G112" s="230">
        <f t="shared" si="82"/>
        <v>96</v>
      </c>
      <c r="H112" s="230">
        <f t="shared" si="82"/>
        <v>98</v>
      </c>
      <c r="I112" s="230">
        <f t="shared" si="82"/>
        <v>91</v>
      </c>
      <c r="J112" s="230">
        <f t="shared" si="82"/>
        <v>100</v>
      </c>
      <c r="K112" s="230">
        <f t="shared" si="82"/>
        <v>100</v>
      </c>
      <c r="L112" s="230">
        <f t="shared" si="82"/>
        <v>95</v>
      </c>
      <c r="M112" s="230">
        <f t="shared" si="82"/>
        <v>100</v>
      </c>
      <c r="N112" s="230">
        <f t="shared" si="82"/>
        <v>100</v>
      </c>
      <c r="O112" s="230">
        <f t="shared" si="82"/>
        <v>100</v>
      </c>
      <c r="P112" s="230">
        <f t="shared" si="82"/>
        <v>89</v>
      </c>
      <c r="Q112" s="230">
        <f t="shared" si="82"/>
        <v>86</v>
      </c>
      <c r="R112" s="230">
        <f t="shared" si="82"/>
        <v>91</v>
      </c>
      <c r="S112" s="230">
        <f t="shared" si="82"/>
        <v>89</v>
      </c>
      <c r="T112" s="230">
        <f t="shared" si="82"/>
        <v>100</v>
      </c>
      <c r="U112" s="230">
        <f t="shared" si="82"/>
        <v>91</v>
      </c>
      <c r="V112" s="230">
        <f t="shared" si="82"/>
        <v>100</v>
      </c>
      <c r="W112" s="230">
        <f t="shared" si="82"/>
        <v>100</v>
      </c>
      <c r="X112" s="230">
        <f t="shared" si="82"/>
        <v>99</v>
      </c>
      <c r="Y112" s="230">
        <f t="shared" si="82"/>
        <v>99</v>
      </c>
    </row>
    <row r="113" spans="1:25" s="153" customFormat="1" ht="35.1" customHeight="1" x14ac:dyDescent="0.3">
      <c r="A113" s="800"/>
      <c r="B113" s="712" t="s">
        <v>341</v>
      </c>
      <c r="C113" s="815"/>
      <c r="D113" s="256" t="e">
        <f>ROUND(D114/D115*100,0)</f>
        <v>#DIV/0!</v>
      </c>
      <c r="E113" s="256">
        <f>E214</f>
        <v>91</v>
      </c>
      <c r="F113" s="256">
        <f t="shared" ref="F113:V113" si="83">F214</f>
        <v>100</v>
      </c>
      <c r="G113" s="256">
        <f t="shared" si="83"/>
        <v>96</v>
      </c>
      <c r="H113" s="256">
        <f t="shared" si="83"/>
        <v>98</v>
      </c>
      <c r="I113" s="256">
        <f t="shared" si="83"/>
        <v>91</v>
      </c>
      <c r="J113" s="256">
        <f t="shared" si="83"/>
        <v>100</v>
      </c>
      <c r="K113" s="256">
        <f t="shared" si="83"/>
        <v>100</v>
      </c>
      <c r="L113" s="256">
        <f t="shared" si="83"/>
        <v>95</v>
      </c>
      <c r="M113" s="256">
        <f t="shared" si="83"/>
        <v>100</v>
      </c>
      <c r="N113" s="256">
        <f t="shared" si="83"/>
        <v>100</v>
      </c>
      <c r="O113" s="256">
        <f t="shared" si="83"/>
        <v>100</v>
      </c>
      <c r="P113" s="256">
        <f t="shared" si="83"/>
        <v>89</v>
      </c>
      <c r="Q113" s="256">
        <f t="shared" si="83"/>
        <v>86</v>
      </c>
      <c r="R113" s="256">
        <f t="shared" si="83"/>
        <v>91</v>
      </c>
      <c r="S113" s="256">
        <f t="shared" si="83"/>
        <v>89</v>
      </c>
      <c r="T113" s="256">
        <f t="shared" si="83"/>
        <v>100</v>
      </c>
      <c r="U113" s="256">
        <f t="shared" si="83"/>
        <v>91</v>
      </c>
      <c r="V113" s="256">
        <f t="shared" si="83"/>
        <v>100</v>
      </c>
      <c r="W113" s="256">
        <f t="shared" ref="W113:Y113" si="84">W214</f>
        <v>100</v>
      </c>
      <c r="X113" s="256">
        <f t="shared" si="84"/>
        <v>99</v>
      </c>
      <c r="Y113" s="256">
        <f t="shared" si="84"/>
        <v>99</v>
      </c>
    </row>
    <row r="114" spans="1:25" ht="37.5" customHeight="1" x14ac:dyDescent="0.3">
      <c r="A114" s="801"/>
      <c r="B114" s="604" t="s">
        <v>342</v>
      </c>
      <c r="C114" s="90" t="s">
        <v>125</v>
      </c>
      <c r="D114" s="218"/>
      <c r="E114" s="241">
        <f>'IT-опрос'!B204</f>
        <v>53</v>
      </c>
      <c r="F114" s="241">
        <f>'IT-опрос'!C204</f>
        <v>3</v>
      </c>
      <c r="G114" s="241">
        <f>'IT-опрос'!D204</f>
        <v>25</v>
      </c>
      <c r="H114" s="241">
        <f>'IT-опрос'!E204</f>
        <v>57</v>
      </c>
      <c r="I114" s="241">
        <f>'IT-опрос'!F204</f>
        <v>69</v>
      </c>
      <c r="J114" s="241">
        <f>'IT-опрос'!G204</f>
        <v>63</v>
      </c>
      <c r="K114" s="241">
        <f>'IT-опрос'!H204</f>
        <v>68</v>
      </c>
      <c r="L114" s="241">
        <f>'IT-опрос'!I204</f>
        <v>43</v>
      </c>
      <c r="M114" s="241">
        <f>'IT-опрос'!J204</f>
        <v>73</v>
      </c>
      <c r="N114" s="241">
        <f>'IT-опрос'!K204</f>
        <v>111</v>
      </c>
      <c r="O114" s="241">
        <f>'IT-опрос'!L204</f>
        <v>57</v>
      </c>
      <c r="P114" s="241">
        <f>'IT-опрос'!M204</f>
        <v>350</v>
      </c>
      <c r="Q114" s="241">
        <f>'IT-опрос'!N204</f>
        <v>293</v>
      </c>
      <c r="R114" s="241">
        <f>'IT-опрос'!O204</f>
        <v>307</v>
      </c>
      <c r="S114" s="241">
        <f>'IT-опрос'!P204</f>
        <v>94</v>
      </c>
      <c r="T114" s="241">
        <f>'IT-опрос'!Q204</f>
        <v>280</v>
      </c>
      <c r="U114" s="241">
        <f>'IT-опрос'!R204</f>
        <v>470</v>
      </c>
      <c r="V114" s="241">
        <f>'IT-опрос'!S204</f>
        <v>704</v>
      </c>
      <c r="W114" s="241">
        <f>'IT-опрос'!T204</f>
        <v>16</v>
      </c>
      <c r="X114" s="241">
        <f>'IT-опрос'!U204</f>
        <v>170</v>
      </c>
      <c r="Y114" s="241">
        <f>'IT-опрос'!V204</f>
        <v>127</v>
      </c>
    </row>
    <row r="115" spans="1:25" ht="42.75" customHeight="1" x14ac:dyDescent="0.3">
      <c r="A115" s="802"/>
      <c r="B115" s="605"/>
      <c r="C115" s="90" t="s">
        <v>126</v>
      </c>
      <c r="D115" s="208"/>
      <c r="E115" s="241">
        <f>'IT-опрос'!B206</f>
        <v>58</v>
      </c>
      <c r="F115" s="241">
        <f>'IT-опрос'!C206</f>
        <v>3</v>
      </c>
      <c r="G115" s="241">
        <f>'IT-опрос'!D206</f>
        <v>26</v>
      </c>
      <c r="H115" s="241">
        <f>'IT-опрос'!E206</f>
        <v>58</v>
      </c>
      <c r="I115" s="241">
        <f>'IT-опрос'!F206</f>
        <v>76</v>
      </c>
      <c r="J115" s="241">
        <f>'IT-опрос'!G206</f>
        <v>63</v>
      </c>
      <c r="K115" s="241">
        <f>'IT-опрос'!H206</f>
        <v>68</v>
      </c>
      <c r="L115" s="241">
        <f>'IT-опрос'!I206</f>
        <v>45</v>
      </c>
      <c r="M115" s="241">
        <f>'IT-опрос'!J206</f>
        <v>73</v>
      </c>
      <c r="N115" s="241">
        <f>'IT-опрос'!K206</f>
        <v>111</v>
      </c>
      <c r="O115" s="241">
        <f>'IT-опрос'!L206</f>
        <v>57</v>
      </c>
      <c r="P115" s="241">
        <f>'IT-опрос'!M206</f>
        <v>394</v>
      </c>
      <c r="Q115" s="241">
        <f>'IT-опрос'!N206</f>
        <v>341</v>
      </c>
      <c r="R115" s="241">
        <f>'IT-опрос'!O206</f>
        <v>338</v>
      </c>
      <c r="S115" s="241">
        <f>'IT-опрос'!P206</f>
        <v>106</v>
      </c>
      <c r="T115" s="241">
        <f>'IT-опрос'!Q206</f>
        <v>280</v>
      </c>
      <c r="U115" s="241">
        <f>'IT-опрос'!R206</f>
        <v>517</v>
      </c>
      <c r="V115" s="241">
        <f>'IT-опрос'!S206</f>
        <v>705</v>
      </c>
      <c r="W115" s="241">
        <f>'IT-опрос'!T206</f>
        <v>16</v>
      </c>
      <c r="X115" s="241">
        <f>'IT-опрос'!U206</f>
        <v>172</v>
      </c>
      <c r="Y115" s="241">
        <f>'IT-опрос'!V206</f>
        <v>128</v>
      </c>
    </row>
    <row r="116" spans="1:25" s="92" customFormat="1" ht="22.5" hidden="1" customHeight="1" x14ac:dyDescent="0.3">
      <c r="A116" s="803"/>
      <c r="B116" s="620" t="s">
        <v>343</v>
      </c>
      <c r="C116" s="816"/>
      <c r="D116" s="200">
        <v>97.2</v>
      </c>
      <c r="E116" s="224">
        <v>98.2</v>
      </c>
      <c r="F116" s="224">
        <v>99.2</v>
      </c>
      <c r="G116" s="224">
        <v>100.2</v>
      </c>
      <c r="H116" s="224">
        <v>101.2</v>
      </c>
      <c r="I116" s="224">
        <v>102.2</v>
      </c>
      <c r="J116" s="224">
        <v>103.2</v>
      </c>
      <c r="K116" s="224">
        <v>104.2</v>
      </c>
      <c r="L116" s="224">
        <v>105.2</v>
      </c>
      <c r="M116" s="224">
        <v>106.2</v>
      </c>
      <c r="N116" s="224">
        <v>107.2</v>
      </c>
      <c r="O116" s="224">
        <v>108.2</v>
      </c>
      <c r="P116" s="224">
        <v>109.2</v>
      </c>
      <c r="Q116" s="224">
        <v>110.2</v>
      </c>
      <c r="R116" s="224">
        <v>111.2</v>
      </c>
      <c r="S116" s="224">
        <v>112.2</v>
      </c>
      <c r="T116" s="224">
        <v>113.2</v>
      </c>
      <c r="U116" s="224">
        <v>114.2</v>
      </c>
      <c r="V116" s="224">
        <v>115.2</v>
      </c>
      <c r="W116" s="224">
        <v>116.2</v>
      </c>
      <c r="X116" s="224">
        <v>117.2</v>
      </c>
      <c r="Y116" s="224">
        <v>118.2</v>
      </c>
    </row>
    <row r="117" spans="1:25" s="95" customFormat="1" ht="21" hidden="1" customHeight="1" x14ac:dyDescent="0.3">
      <c r="A117" s="804"/>
      <c r="B117" s="622" t="s">
        <v>271</v>
      </c>
      <c r="C117" s="817"/>
      <c r="D117" s="201" t="e">
        <f t="shared" ref="D117:V117" si="85">D113-D116</f>
        <v>#DIV/0!</v>
      </c>
      <c r="E117" s="160">
        <f t="shared" si="85"/>
        <v>-7.2000000000000028</v>
      </c>
      <c r="F117" s="160">
        <f t="shared" si="85"/>
        <v>0.79999999999999716</v>
      </c>
      <c r="G117" s="160">
        <f t="shared" si="85"/>
        <v>-4.2000000000000028</v>
      </c>
      <c r="H117" s="160">
        <f t="shared" si="85"/>
        <v>-3.2000000000000028</v>
      </c>
      <c r="I117" s="160">
        <f t="shared" si="85"/>
        <v>-11.200000000000003</v>
      </c>
      <c r="J117" s="160">
        <f t="shared" si="85"/>
        <v>-3.2000000000000028</v>
      </c>
      <c r="K117" s="160">
        <f t="shared" si="85"/>
        <v>-4.2000000000000028</v>
      </c>
      <c r="L117" s="160">
        <f t="shared" si="85"/>
        <v>-10.200000000000003</v>
      </c>
      <c r="M117" s="160">
        <f t="shared" si="85"/>
        <v>-6.2000000000000028</v>
      </c>
      <c r="N117" s="160">
        <f t="shared" si="85"/>
        <v>-7.2000000000000028</v>
      </c>
      <c r="O117" s="160">
        <f t="shared" si="85"/>
        <v>-8.2000000000000028</v>
      </c>
      <c r="P117" s="160">
        <f t="shared" si="85"/>
        <v>-20.200000000000003</v>
      </c>
      <c r="Q117" s="160">
        <f t="shared" si="85"/>
        <v>-24.200000000000003</v>
      </c>
      <c r="R117" s="160">
        <f t="shared" si="85"/>
        <v>-20.200000000000003</v>
      </c>
      <c r="S117" s="160">
        <f t="shared" si="85"/>
        <v>-23.200000000000003</v>
      </c>
      <c r="T117" s="160">
        <f t="shared" si="85"/>
        <v>-13.200000000000003</v>
      </c>
      <c r="U117" s="160">
        <f t="shared" si="85"/>
        <v>-23.200000000000003</v>
      </c>
      <c r="V117" s="160">
        <f t="shared" si="85"/>
        <v>-15.200000000000003</v>
      </c>
      <c r="W117" s="160">
        <f t="shared" ref="W117:Y117" si="86">W113-W116</f>
        <v>-16.200000000000003</v>
      </c>
      <c r="X117" s="160">
        <f t="shared" si="86"/>
        <v>-18.200000000000003</v>
      </c>
      <c r="Y117" s="160">
        <f t="shared" si="86"/>
        <v>-19.200000000000003</v>
      </c>
    </row>
    <row r="118" spans="1:25" s="104" customFormat="1" ht="21" hidden="1" customHeight="1" x14ac:dyDescent="0.3">
      <c r="A118" s="685" t="s">
        <v>344</v>
      </c>
      <c r="B118" s="693" t="s">
        <v>288</v>
      </c>
      <c r="C118" s="818"/>
      <c r="D118" s="209"/>
      <c r="E118" s="233"/>
      <c r="F118" s="233"/>
      <c r="G118" s="233"/>
      <c r="H118" s="233"/>
      <c r="I118" s="233"/>
      <c r="J118" s="233"/>
      <c r="K118" s="233"/>
      <c r="L118" s="233"/>
      <c r="M118" s="233"/>
      <c r="N118" s="233"/>
      <c r="O118" s="233"/>
      <c r="P118" s="233"/>
      <c r="Q118" s="233"/>
      <c r="R118" s="233"/>
      <c r="S118" s="233"/>
      <c r="T118" s="233"/>
      <c r="U118" s="233"/>
      <c r="V118" s="233"/>
      <c r="W118" s="233"/>
      <c r="X118" s="233"/>
      <c r="Y118" s="233"/>
    </row>
    <row r="119" spans="1:25" s="255" customFormat="1" ht="35.1" customHeight="1" x14ac:dyDescent="0.3">
      <c r="A119" s="686"/>
      <c r="B119" s="695" t="s">
        <v>290</v>
      </c>
      <c r="C119" s="819"/>
      <c r="D119" s="254" t="e">
        <f t="shared" ref="D119:V119" si="87">D100*0.3+D106*0.2+D112*0.5</f>
        <v>#DIV/0!</v>
      </c>
      <c r="E119" s="254">
        <f t="shared" si="87"/>
        <v>89.9</v>
      </c>
      <c r="F119" s="254">
        <f t="shared" si="87"/>
        <v>100</v>
      </c>
      <c r="G119" s="254">
        <f t="shared" si="87"/>
        <v>94</v>
      </c>
      <c r="H119" s="254">
        <f t="shared" si="87"/>
        <v>97.8</v>
      </c>
      <c r="I119" s="254">
        <f t="shared" si="87"/>
        <v>92.1</v>
      </c>
      <c r="J119" s="254">
        <f t="shared" si="87"/>
        <v>100</v>
      </c>
      <c r="K119" s="254">
        <f t="shared" si="87"/>
        <v>100</v>
      </c>
      <c r="L119" s="254">
        <f t="shared" si="87"/>
        <v>96.9</v>
      </c>
      <c r="M119" s="254">
        <f t="shared" si="87"/>
        <v>99.7</v>
      </c>
      <c r="N119" s="254">
        <f t="shared" si="87"/>
        <v>100</v>
      </c>
      <c r="O119" s="254">
        <f t="shared" si="87"/>
        <v>99.6</v>
      </c>
      <c r="P119" s="254">
        <f t="shared" si="87"/>
        <v>88.6</v>
      </c>
      <c r="Q119" s="254">
        <f t="shared" si="87"/>
        <v>85.6</v>
      </c>
      <c r="R119" s="254">
        <f t="shared" si="87"/>
        <v>91.6</v>
      </c>
      <c r="S119" s="254">
        <f t="shared" si="87"/>
        <v>87.3</v>
      </c>
      <c r="T119" s="254">
        <f t="shared" si="87"/>
        <v>99.7</v>
      </c>
      <c r="U119" s="254">
        <f t="shared" si="87"/>
        <v>89.4</v>
      </c>
      <c r="V119" s="254">
        <f t="shared" si="87"/>
        <v>99.7</v>
      </c>
      <c r="W119" s="254">
        <f t="shared" ref="W119:Y119" si="88">W100*0.3+W106*0.2+W112*0.5</f>
        <v>100</v>
      </c>
      <c r="X119" s="254">
        <f t="shared" si="88"/>
        <v>98.6</v>
      </c>
      <c r="Y119" s="254">
        <f t="shared" si="88"/>
        <v>98.2</v>
      </c>
    </row>
    <row r="120" spans="1:25" s="95" customFormat="1" ht="21" hidden="1" customHeight="1" x14ac:dyDescent="0.3">
      <c r="A120" s="686"/>
      <c r="B120" s="622" t="s">
        <v>271</v>
      </c>
      <c r="C120" s="793"/>
      <c r="D120" s="202"/>
      <c r="E120" s="226"/>
      <c r="F120" s="226"/>
      <c r="G120" s="226"/>
      <c r="H120" s="226"/>
      <c r="I120" s="226"/>
      <c r="J120" s="226"/>
      <c r="K120" s="226"/>
      <c r="L120" s="226"/>
      <c r="M120" s="226"/>
      <c r="N120" s="226"/>
      <c r="O120" s="226"/>
      <c r="P120" s="226"/>
      <c r="Q120" s="226"/>
      <c r="R120" s="226"/>
      <c r="S120" s="226"/>
      <c r="T120" s="226"/>
      <c r="U120" s="226"/>
      <c r="V120" s="226"/>
      <c r="W120" s="226"/>
      <c r="X120" s="226"/>
      <c r="Y120" s="226"/>
    </row>
    <row r="121" spans="1:25" s="92" customFormat="1" ht="21" hidden="1" customHeight="1" x14ac:dyDescent="0.3">
      <c r="A121" s="686"/>
      <c r="B121" s="698" t="s">
        <v>345</v>
      </c>
      <c r="C121" s="794"/>
      <c r="D121" s="200">
        <v>97.28</v>
      </c>
      <c r="E121" s="224">
        <v>98.28</v>
      </c>
      <c r="F121" s="224">
        <v>99.28</v>
      </c>
      <c r="G121" s="224">
        <v>100.28</v>
      </c>
      <c r="H121" s="224">
        <v>101.28</v>
      </c>
      <c r="I121" s="224">
        <v>102.28</v>
      </c>
      <c r="J121" s="224">
        <v>103.28</v>
      </c>
      <c r="K121" s="224">
        <v>104.28</v>
      </c>
      <c r="L121" s="224">
        <v>105.28</v>
      </c>
      <c r="M121" s="224">
        <v>106.28</v>
      </c>
      <c r="N121" s="224">
        <v>107.28</v>
      </c>
      <c r="O121" s="224">
        <v>108.28</v>
      </c>
      <c r="P121" s="224">
        <v>109.28</v>
      </c>
      <c r="Q121" s="224">
        <v>110.28</v>
      </c>
      <c r="R121" s="224">
        <v>111.28</v>
      </c>
      <c r="S121" s="224">
        <v>112.28</v>
      </c>
      <c r="T121" s="224">
        <v>113.28</v>
      </c>
      <c r="U121" s="224">
        <v>114.28</v>
      </c>
      <c r="V121" s="224">
        <v>115.28</v>
      </c>
      <c r="W121" s="224">
        <v>116.28</v>
      </c>
      <c r="X121" s="224">
        <v>117.28</v>
      </c>
      <c r="Y121" s="224">
        <v>118.28</v>
      </c>
    </row>
    <row r="122" spans="1:25" s="95" customFormat="1" ht="21" hidden="1" customHeight="1" x14ac:dyDescent="0.3">
      <c r="A122" s="799"/>
      <c r="B122" s="622" t="s">
        <v>271</v>
      </c>
      <c r="C122" s="797"/>
      <c r="D122" s="201" t="e">
        <f t="shared" ref="D122:V122" si="89">D119-D121</f>
        <v>#DIV/0!</v>
      </c>
      <c r="E122" s="160">
        <f t="shared" si="89"/>
        <v>-8.3799999999999955</v>
      </c>
      <c r="F122" s="160">
        <f t="shared" si="89"/>
        <v>0.71999999999999886</v>
      </c>
      <c r="G122" s="160">
        <f t="shared" si="89"/>
        <v>-6.2800000000000011</v>
      </c>
      <c r="H122" s="160">
        <f t="shared" si="89"/>
        <v>-3.480000000000004</v>
      </c>
      <c r="I122" s="160">
        <f t="shared" si="89"/>
        <v>-10.180000000000007</v>
      </c>
      <c r="J122" s="160">
        <f t="shared" si="89"/>
        <v>-3.2800000000000011</v>
      </c>
      <c r="K122" s="160">
        <f t="shared" si="89"/>
        <v>-4.2800000000000011</v>
      </c>
      <c r="L122" s="160">
        <f t="shared" si="89"/>
        <v>-8.3799999999999955</v>
      </c>
      <c r="M122" s="160">
        <f t="shared" si="89"/>
        <v>-6.5799999999999983</v>
      </c>
      <c r="N122" s="160">
        <f t="shared" si="89"/>
        <v>-7.2800000000000011</v>
      </c>
      <c r="O122" s="160">
        <f t="shared" si="89"/>
        <v>-8.6800000000000068</v>
      </c>
      <c r="P122" s="160">
        <f t="shared" si="89"/>
        <v>-20.680000000000007</v>
      </c>
      <c r="Q122" s="160">
        <f t="shared" si="89"/>
        <v>-24.680000000000007</v>
      </c>
      <c r="R122" s="160">
        <f t="shared" si="89"/>
        <v>-19.680000000000007</v>
      </c>
      <c r="S122" s="160">
        <f t="shared" si="89"/>
        <v>-24.980000000000004</v>
      </c>
      <c r="T122" s="160">
        <f t="shared" si="89"/>
        <v>-13.579999999999998</v>
      </c>
      <c r="U122" s="160">
        <f t="shared" si="89"/>
        <v>-24.879999999999995</v>
      </c>
      <c r="V122" s="160">
        <f t="shared" si="89"/>
        <v>-15.579999999999998</v>
      </c>
      <c r="W122" s="160">
        <f t="shared" ref="W122:Y122" si="90">W119-W121</f>
        <v>-16.28</v>
      </c>
      <c r="X122" s="160">
        <f t="shared" si="90"/>
        <v>-18.680000000000007</v>
      </c>
      <c r="Y122" s="160">
        <f t="shared" si="90"/>
        <v>-20.079999999999998</v>
      </c>
    </row>
    <row r="123" spans="1:25" s="126" customFormat="1" ht="75.75" customHeight="1" x14ac:dyDescent="0.3">
      <c r="A123" s="186" t="s">
        <v>346</v>
      </c>
      <c r="B123" s="795" t="s">
        <v>257</v>
      </c>
      <c r="C123" s="796"/>
      <c r="D123" s="219" t="e">
        <f>(D38+D53+D75+D97+D119)/5</f>
        <v>#DIV/0!</v>
      </c>
      <c r="E123" s="165">
        <f t="shared" ref="E123:V123" si="91">(E38+E53+E75+E97+E119)/5</f>
        <v>88.8</v>
      </c>
      <c r="F123" s="165">
        <f t="shared" si="91"/>
        <v>88.26</v>
      </c>
      <c r="G123" s="165">
        <f t="shared" si="91"/>
        <v>87.28</v>
      </c>
      <c r="H123" s="165">
        <f t="shared" si="91"/>
        <v>87.78</v>
      </c>
      <c r="I123" s="165">
        <f t="shared" si="91"/>
        <v>82.84</v>
      </c>
      <c r="J123" s="165">
        <f t="shared" si="91"/>
        <v>89.74</v>
      </c>
      <c r="K123" s="165">
        <f t="shared" si="91"/>
        <v>86.44</v>
      </c>
      <c r="L123" s="165">
        <f t="shared" si="91"/>
        <v>95.28</v>
      </c>
      <c r="M123" s="165">
        <f t="shared" si="91"/>
        <v>87.16</v>
      </c>
      <c r="N123" s="165">
        <f t="shared" si="91"/>
        <v>91.760000000000019</v>
      </c>
      <c r="O123" s="165">
        <f t="shared" si="91"/>
        <v>92.88</v>
      </c>
      <c r="P123" s="165">
        <f t="shared" si="91"/>
        <v>87.440000000000012</v>
      </c>
      <c r="Q123" s="165">
        <f t="shared" si="91"/>
        <v>82.060000000000016</v>
      </c>
      <c r="R123" s="165">
        <f t="shared" si="91"/>
        <v>86.179999999999993</v>
      </c>
      <c r="S123" s="165">
        <f t="shared" si="91"/>
        <v>86.300000000000011</v>
      </c>
      <c r="T123" s="165">
        <f t="shared" si="91"/>
        <v>94.039999999999992</v>
      </c>
      <c r="U123" s="165">
        <f t="shared" si="91"/>
        <v>83.1</v>
      </c>
      <c r="V123" s="165">
        <f t="shared" si="91"/>
        <v>91.46</v>
      </c>
      <c r="W123" s="165" t="e">
        <f t="shared" ref="W123:Y123" si="92">(W38+W53+W75+W97+W119)/5</f>
        <v>#DIV/0!</v>
      </c>
      <c r="X123" s="165">
        <f t="shared" si="92"/>
        <v>91.059999999999988</v>
      </c>
      <c r="Y123" s="165">
        <f t="shared" si="92"/>
        <v>88.44</v>
      </c>
    </row>
    <row r="127" spans="1:25" hidden="1" x14ac:dyDescent="0.3">
      <c r="C127" t="s">
        <v>101</v>
      </c>
      <c r="D127" s="220" t="e">
        <f>(D8/D9+D13/D14)/2*100</f>
        <v>#DIV/0!</v>
      </c>
      <c r="E127">
        <f>(E8/E9*100+E13/E14*100)/2</f>
        <v>98.717948717948715</v>
      </c>
      <c r="F127">
        <f t="shared" ref="F127:V127" si="93">(F8/F9*100+F13/F14*100)/2</f>
        <v>91.217948717948715</v>
      </c>
      <c r="G127">
        <f t="shared" si="93"/>
        <v>92.371794871794876</v>
      </c>
      <c r="H127">
        <f t="shared" si="93"/>
        <v>93.589743589743591</v>
      </c>
      <c r="I127">
        <f t="shared" si="93"/>
        <v>91.15384615384616</v>
      </c>
      <c r="J127">
        <f t="shared" si="93"/>
        <v>94.871794871794876</v>
      </c>
      <c r="K127">
        <f t="shared" si="93"/>
        <v>88.589743589743591</v>
      </c>
      <c r="L127">
        <f t="shared" si="93"/>
        <v>86.15384615384616</v>
      </c>
      <c r="M127">
        <f t="shared" si="93"/>
        <v>94.871794871794876</v>
      </c>
      <c r="N127">
        <f t="shared" si="93"/>
        <v>94.73684210526315</v>
      </c>
      <c r="O127">
        <f t="shared" si="93"/>
        <v>93.589743589743591</v>
      </c>
      <c r="P127">
        <f t="shared" si="93"/>
        <v>96.590909090909093</v>
      </c>
      <c r="Q127">
        <f t="shared" si="93"/>
        <v>98.863636363636374</v>
      </c>
      <c r="R127">
        <f t="shared" si="93"/>
        <v>96.590909090909093</v>
      </c>
      <c r="S127">
        <f t="shared" si="93"/>
        <v>97.61904761904762</v>
      </c>
      <c r="T127">
        <f t="shared" si="93"/>
        <v>98.863636363636374</v>
      </c>
      <c r="U127">
        <f t="shared" si="93"/>
        <v>95.454545454545453</v>
      </c>
      <c r="V127">
        <f t="shared" si="93"/>
        <v>88.75</v>
      </c>
      <c r="W127" t="e">
        <f t="shared" ref="W127:Y127" si="94">(W8/W9*100+W13/W14*100)/2</f>
        <v>#DIV/0!</v>
      </c>
      <c r="X127">
        <f t="shared" si="94"/>
        <v>90</v>
      </c>
      <c r="Y127">
        <f t="shared" si="94"/>
        <v>88.75</v>
      </c>
    </row>
    <row r="128" spans="1:25" hidden="1" x14ac:dyDescent="0.3">
      <c r="C128" t="s">
        <v>103</v>
      </c>
      <c r="D128" s="220" t="e">
        <f>D8/D9*100</f>
        <v>#DIV/0!</v>
      </c>
      <c r="E128">
        <f t="shared" ref="E128:V128" si="95">E8/E9*100</f>
        <v>100</v>
      </c>
      <c r="F128">
        <f t="shared" si="95"/>
        <v>85</v>
      </c>
      <c r="G128">
        <f t="shared" si="95"/>
        <v>95</v>
      </c>
      <c r="H128">
        <f t="shared" si="95"/>
        <v>100</v>
      </c>
      <c r="I128">
        <f t="shared" si="95"/>
        <v>90</v>
      </c>
      <c r="J128">
        <f t="shared" si="95"/>
        <v>100</v>
      </c>
      <c r="K128">
        <f t="shared" si="95"/>
        <v>90</v>
      </c>
      <c r="L128">
        <f t="shared" si="95"/>
        <v>80</v>
      </c>
      <c r="M128">
        <f t="shared" si="95"/>
        <v>100</v>
      </c>
      <c r="N128">
        <f t="shared" si="95"/>
        <v>100</v>
      </c>
      <c r="O128">
        <f t="shared" si="95"/>
        <v>100</v>
      </c>
      <c r="P128">
        <f t="shared" si="95"/>
        <v>100</v>
      </c>
      <c r="Q128">
        <f t="shared" si="95"/>
        <v>100</v>
      </c>
      <c r="R128">
        <f t="shared" si="95"/>
        <v>100</v>
      </c>
      <c r="S128">
        <f t="shared" si="95"/>
        <v>100</v>
      </c>
      <c r="T128">
        <f t="shared" si="95"/>
        <v>100</v>
      </c>
      <c r="U128">
        <f t="shared" si="95"/>
        <v>100</v>
      </c>
      <c r="V128">
        <f t="shared" si="95"/>
        <v>100</v>
      </c>
      <c r="W128" t="e">
        <f t="shared" ref="W128:Y128" si="96">W8/W9*100</f>
        <v>#DIV/0!</v>
      </c>
      <c r="X128">
        <f t="shared" si="96"/>
        <v>90</v>
      </c>
      <c r="Y128">
        <f t="shared" si="96"/>
        <v>90</v>
      </c>
    </row>
    <row r="129" spans="3:25" hidden="1" x14ac:dyDescent="0.3">
      <c r="C129" t="s">
        <v>127</v>
      </c>
      <c r="D129" s="220" t="e">
        <f>D13/D14*100</f>
        <v>#DIV/0!</v>
      </c>
      <c r="E129">
        <f t="shared" ref="E129:V129" si="97">E13/E14*100</f>
        <v>97.435897435897431</v>
      </c>
      <c r="F129">
        <f t="shared" si="97"/>
        <v>97.435897435897431</v>
      </c>
      <c r="G129">
        <f t="shared" si="97"/>
        <v>89.743589743589752</v>
      </c>
      <c r="H129">
        <f t="shared" si="97"/>
        <v>87.179487179487182</v>
      </c>
      <c r="I129">
        <f t="shared" si="97"/>
        <v>92.307692307692307</v>
      </c>
      <c r="J129">
        <f t="shared" si="97"/>
        <v>89.743589743589752</v>
      </c>
      <c r="K129">
        <f t="shared" si="97"/>
        <v>87.179487179487182</v>
      </c>
      <c r="L129">
        <f t="shared" si="97"/>
        <v>92.307692307692307</v>
      </c>
      <c r="M129">
        <f t="shared" si="97"/>
        <v>89.743589743589752</v>
      </c>
      <c r="N129">
        <f t="shared" si="97"/>
        <v>89.473684210526315</v>
      </c>
      <c r="O129">
        <f t="shared" si="97"/>
        <v>87.179487179487182</v>
      </c>
      <c r="P129">
        <f t="shared" si="97"/>
        <v>93.181818181818173</v>
      </c>
      <c r="Q129">
        <f t="shared" si="97"/>
        <v>97.727272727272734</v>
      </c>
      <c r="R129">
        <f t="shared" si="97"/>
        <v>93.181818181818173</v>
      </c>
      <c r="S129">
        <f t="shared" si="97"/>
        <v>95.238095238095227</v>
      </c>
      <c r="T129">
        <f t="shared" si="97"/>
        <v>97.727272727272734</v>
      </c>
      <c r="U129">
        <f t="shared" si="97"/>
        <v>90.909090909090907</v>
      </c>
      <c r="V129">
        <f t="shared" si="97"/>
        <v>77.5</v>
      </c>
      <c r="W129" t="e">
        <f t="shared" ref="W129:Y129" si="98">W13/W14*100</f>
        <v>#DIV/0!</v>
      </c>
      <c r="X129">
        <f t="shared" si="98"/>
        <v>90</v>
      </c>
      <c r="Y129">
        <f t="shared" si="98"/>
        <v>87.5</v>
      </c>
    </row>
    <row r="130" spans="3:25" hidden="1" x14ac:dyDescent="0.3">
      <c r="C130" t="s">
        <v>202</v>
      </c>
      <c r="D130" s="220" t="e">
        <f>D25/D26*100</f>
        <v>#DIV/0!</v>
      </c>
      <c r="E130">
        <f t="shared" ref="E130:V130" si="99">(E25/E26*100+E30/E31*100)/2</f>
        <v>97.142857142857139</v>
      </c>
      <c r="F130">
        <f t="shared" si="99"/>
        <v>100</v>
      </c>
      <c r="G130">
        <f t="shared" si="99"/>
        <v>95.238095238095241</v>
      </c>
      <c r="H130">
        <f t="shared" si="99"/>
        <v>98.913043478260875</v>
      </c>
      <c r="I130">
        <f t="shared" si="99"/>
        <v>95.154553049289888</v>
      </c>
      <c r="J130">
        <f t="shared" si="99"/>
        <v>98.228840125391855</v>
      </c>
      <c r="K130">
        <f t="shared" si="99"/>
        <v>100</v>
      </c>
      <c r="L130">
        <f t="shared" si="99"/>
        <v>97.43421052631578</v>
      </c>
      <c r="M130">
        <f t="shared" si="99"/>
        <v>99.090909090909093</v>
      </c>
      <c r="N130">
        <f t="shared" si="99"/>
        <v>99.34210526315789</v>
      </c>
      <c r="O130">
        <f t="shared" si="99"/>
        <v>99.090909090909093</v>
      </c>
      <c r="P130">
        <f t="shared" si="99"/>
        <v>95.169491525423723</v>
      </c>
      <c r="Q130">
        <f t="shared" si="99"/>
        <v>92.168304668304671</v>
      </c>
      <c r="R130">
        <f t="shared" si="99"/>
        <v>95.629839189994044</v>
      </c>
      <c r="S130">
        <f t="shared" si="99"/>
        <v>96.121121121121121</v>
      </c>
      <c r="T130">
        <f t="shared" si="99"/>
        <v>99.567099567099575</v>
      </c>
      <c r="U130">
        <f t="shared" si="99"/>
        <v>94.02703142810617</v>
      </c>
      <c r="V130">
        <f t="shared" si="99"/>
        <v>98.444191922452802</v>
      </c>
      <c r="W130">
        <f t="shared" ref="W130:Y130" si="100">(W25/W26*100+W30/W31*100)/2</f>
        <v>100</v>
      </c>
      <c r="X130">
        <f t="shared" si="100"/>
        <v>98.512826183104821</v>
      </c>
      <c r="Y130">
        <f t="shared" si="100"/>
        <v>97.899865591397855</v>
      </c>
    </row>
    <row r="131" spans="3:25" hidden="1" x14ac:dyDescent="0.3">
      <c r="C131" t="s">
        <v>204</v>
      </c>
      <c r="D131" s="220" t="e">
        <f>D30/D31*100</f>
        <v>#DIV/0!</v>
      </c>
      <c r="E131">
        <f t="shared" ref="E131:V131" si="101">E25/E26*100</f>
        <v>100</v>
      </c>
      <c r="F131">
        <f t="shared" si="101"/>
        <v>100</v>
      </c>
      <c r="G131">
        <f t="shared" si="101"/>
        <v>90.476190476190482</v>
      </c>
      <c r="H131">
        <f t="shared" si="101"/>
        <v>100</v>
      </c>
      <c r="I131">
        <f t="shared" si="101"/>
        <v>98.245614035087712</v>
      </c>
      <c r="J131">
        <f t="shared" si="101"/>
        <v>98.275862068965509</v>
      </c>
      <c r="K131">
        <f t="shared" si="101"/>
        <v>100</v>
      </c>
      <c r="L131">
        <f t="shared" si="101"/>
        <v>97.5</v>
      </c>
      <c r="M131">
        <f t="shared" si="101"/>
        <v>98.181818181818187</v>
      </c>
      <c r="N131">
        <f t="shared" si="101"/>
        <v>100</v>
      </c>
      <c r="O131">
        <f t="shared" si="101"/>
        <v>98.181818181818187</v>
      </c>
      <c r="P131">
        <f t="shared" si="101"/>
        <v>95</v>
      </c>
      <c r="Q131">
        <f t="shared" si="101"/>
        <v>92.972972972972983</v>
      </c>
      <c r="R131">
        <f t="shared" si="101"/>
        <v>96.739130434782609</v>
      </c>
      <c r="S131">
        <f t="shared" si="101"/>
        <v>95.945945945945937</v>
      </c>
      <c r="T131">
        <f t="shared" si="101"/>
        <v>99.134199134199136</v>
      </c>
      <c r="U131">
        <f t="shared" si="101"/>
        <v>95.880149812734089</v>
      </c>
      <c r="V131">
        <f t="shared" si="101"/>
        <v>98.343685300207042</v>
      </c>
      <c r="W131">
        <f t="shared" ref="W131:Y131" si="102">W25/W26*100</f>
        <v>100</v>
      </c>
      <c r="X131">
        <f t="shared" si="102"/>
        <v>98.496240601503757</v>
      </c>
      <c r="Y131">
        <f t="shared" si="102"/>
        <v>96.875</v>
      </c>
    </row>
    <row r="132" spans="3:25" hidden="1" x14ac:dyDescent="0.3">
      <c r="C132" t="s">
        <v>206</v>
      </c>
      <c r="E132">
        <f t="shared" ref="E132:V132" si="103">E30/E31*100</f>
        <v>94.285714285714278</v>
      </c>
      <c r="F132">
        <f t="shared" si="103"/>
        <v>100</v>
      </c>
      <c r="G132">
        <f t="shared" si="103"/>
        <v>100</v>
      </c>
      <c r="H132">
        <f t="shared" si="103"/>
        <v>97.826086956521735</v>
      </c>
      <c r="I132">
        <f t="shared" si="103"/>
        <v>92.063492063492063</v>
      </c>
      <c r="J132">
        <f t="shared" si="103"/>
        <v>98.181818181818187</v>
      </c>
      <c r="K132">
        <f t="shared" si="103"/>
        <v>100</v>
      </c>
      <c r="L132">
        <f t="shared" si="103"/>
        <v>97.368421052631575</v>
      </c>
      <c r="M132">
        <f t="shared" si="103"/>
        <v>100</v>
      </c>
      <c r="N132">
        <f t="shared" si="103"/>
        <v>98.68421052631578</v>
      </c>
      <c r="O132">
        <f t="shared" si="103"/>
        <v>100</v>
      </c>
      <c r="P132">
        <f t="shared" si="103"/>
        <v>95.33898305084746</v>
      </c>
      <c r="Q132">
        <f t="shared" si="103"/>
        <v>91.363636363636374</v>
      </c>
      <c r="R132">
        <f t="shared" si="103"/>
        <v>94.520547945205479</v>
      </c>
      <c r="S132">
        <f t="shared" si="103"/>
        <v>96.296296296296291</v>
      </c>
      <c r="T132">
        <f t="shared" si="103"/>
        <v>100</v>
      </c>
      <c r="U132">
        <f t="shared" si="103"/>
        <v>92.173913043478265</v>
      </c>
      <c r="V132">
        <f t="shared" si="103"/>
        <v>98.544698544698548</v>
      </c>
      <c r="W132">
        <f t="shared" ref="W132:Y132" si="104">W30/W31*100</f>
        <v>100</v>
      </c>
      <c r="X132">
        <f t="shared" si="104"/>
        <v>98.529411764705884</v>
      </c>
      <c r="Y132">
        <f t="shared" si="104"/>
        <v>98.924731182795696</v>
      </c>
    </row>
    <row r="133" spans="3:25" hidden="1" x14ac:dyDescent="0.3">
      <c r="D133" s="220" t="e">
        <f>D48/D49*100</f>
        <v>#DIV/0!</v>
      </c>
    </row>
    <row r="134" spans="3:25" hidden="1" x14ac:dyDescent="0.3">
      <c r="C134" t="s">
        <v>296</v>
      </c>
      <c r="D134" s="220" t="e">
        <f>D70/D71*100</f>
        <v>#DIV/0!</v>
      </c>
      <c r="E134">
        <f t="shared" ref="E134:V134" si="105">E48/E49*100</f>
        <v>86.206896551724128</v>
      </c>
      <c r="F134">
        <f t="shared" si="105"/>
        <v>100</v>
      </c>
      <c r="G134">
        <f t="shared" si="105"/>
        <v>92.307692307692307</v>
      </c>
      <c r="H134">
        <f t="shared" si="105"/>
        <v>87.931034482758619</v>
      </c>
      <c r="I134">
        <f t="shared" si="105"/>
        <v>88.157894736842096</v>
      </c>
      <c r="J134">
        <f t="shared" si="105"/>
        <v>98.412698412698404</v>
      </c>
      <c r="K134">
        <f t="shared" si="105"/>
        <v>95.588235294117652</v>
      </c>
      <c r="L134">
        <f t="shared" si="105"/>
        <v>97.777777777777771</v>
      </c>
      <c r="M134">
        <f t="shared" si="105"/>
        <v>95.890410958904098</v>
      </c>
      <c r="N134">
        <f t="shared" si="105"/>
        <v>95.495495495495504</v>
      </c>
      <c r="O134">
        <f t="shared" si="105"/>
        <v>98.245614035087712</v>
      </c>
      <c r="P134">
        <f t="shared" si="105"/>
        <v>87.309644670050758</v>
      </c>
      <c r="Q134">
        <f t="shared" si="105"/>
        <v>80.058651026392951</v>
      </c>
      <c r="R134">
        <f t="shared" si="105"/>
        <v>78.402366863905328</v>
      </c>
      <c r="S134">
        <f t="shared" si="105"/>
        <v>88.679245283018872</v>
      </c>
      <c r="T134">
        <f t="shared" si="105"/>
        <v>96.071428571428569</v>
      </c>
      <c r="U134">
        <f t="shared" si="105"/>
        <v>82.591876208897489</v>
      </c>
      <c r="V134">
        <f t="shared" si="105"/>
        <v>95.744680851063833</v>
      </c>
      <c r="W134">
        <f t="shared" ref="W134:Y134" si="106">W48/W49*100</f>
        <v>93.75</v>
      </c>
      <c r="X134">
        <f t="shared" si="106"/>
        <v>93.604651162790702</v>
      </c>
      <c r="Y134">
        <f t="shared" si="106"/>
        <v>95.3125</v>
      </c>
    </row>
    <row r="135" spans="3:25" hidden="1" x14ac:dyDescent="0.3">
      <c r="C135" t="s">
        <v>240</v>
      </c>
      <c r="D135" s="220" t="e">
        <f>D80/D81*100</f>
        <v>#DIV/0!</v>
      </c>
      <c r="E135">
        <f t="shared" ref="E135:V135" si="107">E70/E71*100</f>
        <v>100</v>
      </c>
      <c r="F135">
        <f t="shared" si="107"/>
        <v>100</v>
      </c>
      <c r="G135">
        <f t="shared" si="107"/>
        <v>100</v>
      </c>
      <c r="H135">
        <f t="shared" si="107"/>
        <v>100</v>
      </c>
      <c r="I135">
        <f t="shared" si="107"/>
        <v>100</v>
      </c>
      <c r="J135">
        <f t="shared" si="107"/>
        <v>100</v>
      </c>
      <c r="K135">
        <f t="shared" si="107"/>
        <v>100</v>
      </c>
      <c r="L135">
        <f t="shared" si="107"/>
        <v>100</v>
      </c>
      <c r="M135">
        <f t="shared" si="107"/>
        <v>75</v>
      </c>
      <c r="N135">
        <f t="shared" si="107"/>
        <v>100</v>
      </c>
      <c r="O135">
        <f t="shared" si="107"/>
        <v>100</v>
      </c>
      <c r="P135">
        <f t="shared" si="107"/>
        <v>82.142857142857139</v>
      </c>
      <c r="Q135">
        <f t="shared" si="107"/>
        <v>66.666666666666657</v>
      </c>
      <c r="R135">
        <f t="shared" si="107"/>
        <v>82.35294117647058</v>
      </c>
      <c r="S135">
        <f t="shared" si="107"/>
        <v>100</v>
      </c>
      <c r="T135">
        <f t="shared" si="107"/>
        <v>96.551724137931032</v>
      </c>
      <c r="U135">
        <f t="shared" si="107"/>
        <v>88.888888888888886</v>
      </c>
      <c r="V135">
        <f t="shared" si="107"/>
        <v>100</v>
      </c>
      <c r="W135">
        <f t="shared" ref="W135:Y135" si="108">W70/W71*100</f>
        <v>100</v>
      </c>
      <c r="X135">
        <f t="shared" si="108"/>
        <v>100</v>
      </c>
      <c r="Y135">
        <f t="shared" si="108"/>
        <v>100</v>
      </c>
    </row>
    <row r="136" spans="3:25" hidden="1" x14ac:dyDescent="0.3">
      <c r="D136" s="220" t="e">
        <f>D86/D87*100</f>
        <v>#DIV/0!</v>
      </c>
    </row>
    <row r="137" spans="3:25" hidden="1" x14ac:dyDescent="0.3">
      <c r="C137" t="s">
        <v>243</v>
      </c>
      <c r="D137" s="220" t="e">
        <f>D92/D93*100</f>
        <v>#DIV/0!</v>
      </c>
      <c r="E137">
        <f t="shared" ref="E137:V137" si="109">E80/E81*100</f>
        <v>96.551724137931032</v>
      </c>
      <c r="F137">
        <f t="shared" si="109"/>
        <v>100</v>
      </c>
      <c r="G137">
        <f t="shared" si="109"/>
        <v>96.15384615384616</v>
      </c>
      <c r="H137">
        <f t="shared" si="109"/>
        <v>98.275862068965509</v>
      </c>
      <c r="I137">
        <f t="shared" si="109"/>
        <v>94.73684210526315</v>
      </c>
      <c r="J137">
        <f t="shared" si="109"/>
        <v>100</v>
      </c>
      <c r="K137">
        <f t="shared" si="109"/>
        <v>100</v>
      </c>
      <c r="L137">
        <f t="shared" si="109"/>
        <v>97.777777777777771</v>
      </c>
      <c r="M137">
        <f t="shared" si="109"/>
        <v>95.890410958904098</v>
      </c>
      <c r="N137">
        <f t="shared" si="109"/>
        <v>97.297297297297305</v>
      </c>
      <c r="O137">
        <f t="shared" si="109"/>
        <v>100</v>
      </c>
      <c r="P137">
        <f t="shared" si="109"/>
        <v>90.609137055837564</v>
      </c>
      <c r="Q137">
        <f t="shared" si="109"/>
        <v>86.217008797653961</v>
      </c>
      <c r="R137">
        <f t="shared" si="109"/>
        <v>91.42011834319527</v>
      </c>
      <c r="S137">
        <f t="shared" si="109"/>
        <v>91.509433962264154</v>
      </c>
      <c r="T137">
        <f t="shared" si="109"/>
        <v>99.642857142857139</v>
      </c>
      <c r="U137">
        <f t="shared" si="109"/>
        <v>88.974854932301739</v>
      </c>
      <c r="V137">
        <f t="shared" si="109"/>
        <v>98.723404255319153</v>
      </c>
      <c r="W137">
        <f t="shared" ref="W137:Y137" si="110">W80/W81*100</f>
        <v>93.75</v>
      </c>
      <c r="X137">
        <f t="shared" si="110"/>
        <v>99.418604651162795</v>
      </c>
      <c r="Y137">
        <f t="shared" si="110"/>
        <v>99.21875</v>
      </c>
    </row>
    <row r="138" spans="3:25" hidden="1" x14ac:dyDescent="0.3">
      <c r="C138" t="s">
        <v>245</v>
      </c>
      <c r="D138" s="220" t="e">
        <f>D102/D103*100</f>
        <v>#DIV/0!</v>
      </c>
      <c r="E138">
        <f t="shared" ref="E138:V138" si="111">E86/E87*100</f>
        <v>94.827586206896555</v>
      </c>
      <c r="F138">
        <f t="shared" si="111"/>
        <v>100</v>
      </c>
      <c r="G138">
        <f t="shared" si="111"/>
        <v>96.15384615384616</v>
      </c>
      <c r="H138">
        <f t="shared" si="111"/>
        <v>98.275862068965509</v>
      </c>
      <c r="I138">
        <f t="shared" si="111"/>
        <v>94.73684210526315</v>
      </c>
      <c r="J138">
        <f t="shared" si="111"/>
        <v>100</v>
      </c>
      <c r="K138">
        <f t="shared" si="111"/>
        <v>100</v>
      </c>
      <c r="L138">
        <f t="shared" si="111"/>
        <v>97.777777777777771</v>
      </c>
      <c r="M138">
        <f t="shared" si="111"/>
        <v>98.630136986301366</v>
      </c>
      <c r="N138">
        <f t="shared" si="111"/>
        <v>97.297297297297305</v>
      </c>
      <c r="O138">
        <f t="shared" si="111"/>
        <v>100</v>
      </c>
      <c r="P138">
        <f t="shared" si="111"/>
        <v>95.431472081218274</v>
      </c>
      <c r="Q138">
        <f t="shared" si="111"/>
        <v>89.149560117302045</v>
      </c>
      <c r="R138">
        <f t="shared" si="111"/>
        <v>91.124260355029591</v>
      </c>
      <c r="S138">
        <f t="shared" si="111"/>
        <v>90.566037735849065</v>
      </c>
      <c r="T138">
        <f t="shared" si="111"/>
        <v>99.642857142857139</v>
      </c>
      <c r="U138">
        <f t="shared" si="111"/>
        <v>89.941972920696315</v>
      </c>
      <c r="V138">
        <f t="shared" si="111"/>
        <v>98.581560283687935</v>
      </c>
      <c r="W138">
        <f t="shared" ref="W138:Y138" si="112">W86/W87*100</f>
        <v>100</v>
      </c>
      <c r="X138">
        <f t="shared" si="112"/>
        <v>98.837209302325576</v>
      </c>
      <c r="Y138">
        <f t="shared" si="112"/>
        <v>98.4375</v>
      </c>
    </row>
    <row r="139" spans="3:25" hidden="1" x14ac:dyDescent="0.3">
      <c r="C139" t="s">
        <v>247</v>
      </c>
      <c r="D139" s="220" t="e">
        <f>D108/D109*100</f>
        <v>#DIV/0!</v>
      </c>
      <c r="E139">
        <f t="shared" ref="E139:V139" si="113">E92/E93*100</f>
        <v>90.625</v>
      </c>
      <c r="F139">
        <f t="shared" si="113"/>
        <v>100</v>
      </c>
      <c r="G139">
        <f t="shared" si="113"/>
        <v>100</v>
      </c>
      <c r="H139">
        <f t="shared" si="113"/>
        <v>97.058823529411768</v>
      </c>
      <c r="I139">
        <f t="shared" si="113"/>
        <v>94.339622641509436</v>
      </c>
      <c r="J139">
        <f t="shared" si="113"/>
        <v>100</v>
      </c>
      <c r="K139">
        <f t="shared" si="113"/>
        <v>100</v>
      </c>
      <c r="L139">
        <f t="shared" si="113"/>
        <v>100</v>
      </c>
      <c r="M139">
        <f t="shared" si="113"/>
        <v>100</v>
      </c>
      <c r="N139">
        <f t="shared" si="113"/>
        <v>98.4375</v>
      </c>
      <c r="O139">
        <f t="shared" si="113"/>
        <v>100</v>
      </c>
      <c r="P139">
        <f t="shared" si="113"/>
        <v>95.327102803738313</v>
      </c>
      <c r="Q139">
        <f t="shared" si="113"/>
        <v>92.268041237113408</v>
      </c>
      <c r="R139">
        <f t="shared" si="113"/>
        <v>97.014925373134332</v>
      </c>
      <c r="S139">
        <f t="shared" si="113"/>
        <v>98.550724637681171</v>
      </c>
      <c r="T139">
        <f t="shared" si="113"/>
        <v>99.588477366255148</v>
      </c>
      <c r="U139">
        <f t="shared" si="113"/>
        <v>95.547945205479451</v>
      </c>
      <c r="V139">
        <f t="shared" si="113"/>
        <v>100</v>
      </c>
      <c r="W139">
        <f t="shared" ref="W139:Y139" si="114">W92/W93*100</f>
        <v>100</v>
      </c>
      <c r="X139">
        <f t="shared" si="114"/>
        <v>99.166666666666671</v>
      </c>
      <c r="Y139">
        <f t="shared" si="114"/>
        <v>99.029126213592235</v>
      </c>
    </row>
    <row r="140" spans="3:25" hidden="1" x14ac:dyDescent="0.3">
      <c r="C140" t="s">
        <v>251</v>
      </c>
      <c r="D140" s="220" t="e">
        <f>D114/D115*100</f>
        <v>#DIV/0!</v>
      </c>
      <c r="E140">
        <f t="shared" ref="E140:V140" si="115">E102/E103*100</f>
        <v>86.206896551724128</v>
      </c>
      <c r="F140">
        <f t="shared" si="115"/>
        <v>100</v>
      </c>
      <c r="G140">
        <f t="shared" si="115"/>
        <v>92.307692307692307</v>
      </c>
      <c r="H140">
        <f t="shared" si="115"/>
        <v>96.551724137931032</v>
      </c>
      <c r="I140">
        <f t="shared" si="115"/>
        <v>92.10526315789474</v>
      </c>
      <c r="J140">
        <f t="shared" si="115"/>
        <v>100</v>
      </c>
      <c r="K140">
        <f t="shared" si="115"/>
        <v>100</v>
      </c>
      <c r="L140">
        <f t="shared" si="115"/>
        <v>97.777777777777771</v>
      </c>
      <c r="M140">
        <f t="shared" si="115"/>
        <v>98.630136986301366</v>
      </c>
      <c r="N140">
        <f t="shared" si="115"/>
        <v>100</v>
      </c>
      <c r="O140">
        <f t="shared" si="115"/>
        <v>100</v>
      </c>
      <c r="P140">
        <f t="shared" si="115"/>
        <v>86.802030456852791</v>
      </c>
      <c r="Q140">
        <f t="shared" si="115"/>
        <v>82.111436950146626</v>
      </c>
      <c r="R140">
        <f t="shared" si="115"/>
        <v>93.491124260355036</v>
      </c>
      <c r="S140">
        <f t="shared" si="115"/>
        <v>83.962264150943398</v>
      </c>
      <c r="T140">
        <f t="shared" si="115"/>
        <v>98.928571428571431</v>
      </c>
      <c r="U140">
        <f t="shared" si="115"/>
        <v>85.299806576402332</v>
      </c>
      <c r="V140">
        <f t="shared" si="115"/>
        <v>99.432624113475171</v>
      </c>
      <c r="W140">
        <f t="shared" ref="W140:Y140" si="116">W102/W103*100</f>
        <v>100</v>
      </c>
      <c r="X140">
        <f t="shared" si="116"/>
        <v>99.418604651162795</v>
      </c>
      <c r="Y140">
        <f t="shared" si="116"/>
        <v>96.875</v>
      </c>
    </row>
    <row r="141" spans="3:25" hidden="1" x14ac:dyDescent="0.3">
      <c r="C141" t="s">
        <v>253</v>
      </c>
      <c r="E141">
        <f t="shared" ref="E141:V141" si="117">E108/E109*100</f>
        <v>93.103448275862064</v>
      </c>
      <c r="F141">
        <f t="shared" si="117"/>
        <v>100</v>
      </c>
      <c r="G141">
        <f t="shared" si="117"/>
        <v>92.307692307692307</v>
      </c>
      <c r="H141">
        <f t="shared" si="117"/>
        <v>100</v>
      </c>
      <c r="I141">
        <f t="shared" si="117"/>
        <v>94.73684210526315</v>
      </c>
      <c r="J141">
        <f t="shared" si="117"/>
        <v>100</v>
      </c>
      <c r="K141">
        <f t="shared" si="117"/>
        <v>100</v>
      </c>
      <c r="L141">
        <f t="shared" si="117"/>
        <v>100</v>
      </c>
      <c r="M141">
        <f t="shared" si="117"/>
        <v>100</v>
      </c>
      <c r="N141">
        <f t="shared" si="117"/>
        <v>100</v>
      </c>
      <c r="O141">
        <f t="shared" si="117"/>
        <v>98.245614035087712</v>
      </c>
      <c r="P141">
        <f t="shared" si="117"/>
        <v>90.35532994923858</v>
      </c>
      <c r="Q141">
        <f t="shared" si="117"/>
        <v>90.029325513196483</v>
      </c>
      <c r="R141">
        <f t="shared" si="117"/>
        <v>91.42011834319527</v>
      </c>
      <c r="S141">
        <f t="shared" si="117"/>
        <v>87.735849056603783</v>
      </c>
      <c r="T141">
        <f t="shared" si="117"/>
        <v>99.642857142857139</v>
      </c>
      <c r="U141">
        <f t="shared" si="117"/>
        <v>92.456479690522244</v>
      </c>
      <c r="V141">
        <f t="shared" si="117"/>
        <v>99.574468085106389</v>
      </c>
      <c r="W141">
        <f t="shared" ref="W141:Y141" si="118">W108/W109*100</f>
        <v>100</v>
      </c>
      <c r="X141">
        <f t="shared" si="118"/>
        <v>97.093023255813947</v>
      </c>
      <c r="Y141">
        <f t="shared" si="118"/>
        <v>98.4375</v>
      </c>
    </row>
    <row r="142" spans="3:25" hidden="1" x14ac:dyDescent="0.3">
      <c r="C142" t="s">
        <v>255</v>
      </c>
      <c r="E142">
        <f t="shared" ref="E142:V142" si="119">E114/E115*100</f>
        <v>91.379310344827587</v>
      </c>
      <c r="F142">
        <f t="shared" si="119"/>
        <v>100</v>
      </c>
      <c r="G142">
        <f t="shared" si="119"/>
        <v>96.15384615384616</v>
      </c>
      <c r="H142">
        <f t="shared" si="119"/>
        <v>98.275862068965509</v>
      </c>
      <c r="I142">
        <f t="shared" si="119"/>
        <v>90.789473684210535</v>
      </c>
      <c r="J142">
        <f t="shared" si="119"/>
        <v>100</v>
      </c>
      <c r="K142">
        <f t="shared" si="119"/>
        <v>100</v>
      </c>
      <c r="L142">
        <f t="shared" si="119"/>
        <v>95.555555555555557</v>
      </c>
      <c r="M142">
        <f t="shared" si="119"/>
        <v>100</v>
      </c>
      <c r="N142">
        <f t="shared" si="119"/>
        <v>100</v>
      </c>
      <c r="O142">
        <f t="shared" si="119"/>
        <v>100</v>
      </c>
      <c r="P142">
        <f t="shared" si="119"/>
        <v>88.832487309644677</v>
      </c>
      <c r="Q142">
        <f t="shared" si="119"/>
        <v>85.923753665689148</v>
      </c>
      <c r="R142">
        <f t="shared" si="119"/>
        <v>90.828402366863898</v>
      </c>
      <c r="S142">
        <f t="shared" si="119"/>
        <v>88.679245283018872</v>
      </c>
      <c r="T142">
        <f t="shared" si="119"/>
        <v>100</v>
      </c>
      <c r="U142">
        <f t="shared" si="119"/>
        <v>90.909090909090907</v>
      </c>
      <c r="V142">
        <f t="shared" si="119"/>
        <v>99.858156028368796</v>
      </c>
      <c r="W142">
        <f t="shared" ref="W142:Y142" si="120">W114/W115*100</f>
        <v>100</v>
      </c>
      <c r="X142">
        <f t="shared" si="120"/>
        <v>98.837209302325576</v>
      </c>
      <c r="Y142">
        <f t="shared" si="120"/>
        <v>99.21875</v>
      </c>
    </row>
    <row r="143" spans="3:25" hidden="1" x14ac:dyDescent="0.3">
      <c r="C143" s="258"/>
      <c r="D143" s="258"/>
      <c r="E143" s="258"/>
      <c r="F143" s="258"/>
    </row>
    <row r="144" spans="3:25" hidden="1" x14ac:dyDescent="0.3">
      <c r="C144" s="258" t="s">
        <v>604</v>
      </c>
      <c r="D144" s="258"/>
      <c r="E144" s="258"/>
      <c r="F144" s="258"/>
    </row>
    <row r="145" spans="3:25" hidden="1" x14ac:dyDescent="0.3">
      <c r="C145" s="258" t="s">
        <v>101</v>
      </c>
      <c r="D145" s="258" t="e">
        <f>INT(D127)</f>
        <v>#DIV/0!</v>
      </c>
      <c r="E145" s="258">
        <f t="shared" ref="E145:V145" si="121">INT(E127)</f>
        <v>98</v>
      </c>
      <c r="F145" s="258">
        <f t="shared" si="121"/>
        <v>91</v>
      </c>
      <c r="G145" s="258">
        <f t="shared" si="121"/>
        <v>92</v>
      </c>
      <c r="H145" s="258">
        <f t="shared" si="121"/>
        <v>93</v>
      </c>
      <c r="I145" s="258">
        <f t="shared" si="121"/>
        <v>91</v>
      </c>
      <c r="J145" s="258">
        <f t="shared" si="121"/>
        <v>94</v>
      </c>
      <c r="K145" s="258">
        <f t="shared" si="121"/>
        <v>88</v>
      </c>
      <c r="L145" s="258">
        <f t="shared" si="121"/>
        <v>86</v>
      </c>
      <c r="M145" s="258">
        <f t="shared" si="121"/>
        <v>94</v>
      </c>
      <c r="N145" s="258">
        <f t="shared" si="121"/>
        <v>94</v>
      </c>
      <c r="O145" s="258">
        <f t="shared" si="121"/>
        <v>93</v>
      </c>
      <c r="P145" s="258">
        <f t="shared" si="121"/>
        <v>96</v>
      </c>
      <c r="Q145" s="258">
        <f t="shared" si="121"/>
        <v>98</v>
      </c>
      <c r="R145" s="258">
        <f t="shared" si="121"/>
        <v>96</v>
      </c>
      <c r="S145" s="258">
        <f t="shared" si="121"/>
        <v>97</v>
      </c>
      <c r="T145" s="258">
        <f t="shared" si="121"/>
        <v>98</v>
      </c>
      <c r="U145" s="258">
        <f t="shared" si="121"/>
        <v>95</v>
      </c>
      <c r="V145" s="258">
        <f t="shared" si="121"/>
        <v>88</v>
      </c>
      <c r="W145" s="258" t="e">
        <f t="shared" ref="W145:Y145" si="122">INT(W127)</f>
        <v>#DIV/0!</v>
      </c>
      <c r="X145" s="258">
        <f t="shared" si="122"/>
        <v>90</v>
      </c>
      <c r="Y145" s="258">
        <f t="shared" si="122"/>
        <v>88</v>
      </c>
    </row>
    <row r="146" spans="3:25" hidden="1" x14ac:dyDescent="0.3">
      <c r="C146" s="258" t="s">
        <v>103</v>
      </c>
      <c r="D146" s="258" t="e">
        <f t="shared" ref="D146:E150" si="123">INT(D128)</f>
        <v>#DIV/0!</v>
      </c>
      <c r="E146" s="258">
        <f t="shared" si="123"/>
        <v>100</v>
      </c>
      <c r="F146" s="258">
        <f t="shared" ref="F146:V146" si="124">INT(F128)</f>
        <v>85</v>
      </c>
      <c r="G146" s="258">
        <f t="shared" si="124"/>
        <v>95</v>
      </c>
      <c r="H146" s="258">
        <f t="shared" si="124"/>
        <v>100</v>
      </c>
      <c r="I146" s="258">
        <f t="shared" si="124"/>
        <v>90</v>
      </c>
      <c r="J146" s="258">
        <f t="shared" si="124"/>
        <v>100</v>
      </c>
      <c r="K146" s="258">
        <f t="shared" si="124"/>
        <v>90</v>
      </c>
      <c r="L146" s="258">
        <f t="shared" si="124"/>
        <v>80</v>
      </c>
      <c r="M146" s="258">
        <f t="shared" si="124"/>
        <v>100</v>
      </c>
      <c r="N146" s="258">
        <f t="shared" si="124"/>
        <v>100</v>
      </c>
      <c r="O146" s="258">
        <f t="shared" si="124"/>
        <v>100</v>
      </c>
      <c r="P146" s="258">
        <f t="shared" si="124"/>
        <v>100</v>
      </c>
      <c r="Q146" s="258">
        <f t="shared" si="124"/>
        <v>100</v>
      </c>
      <c r="R146" s="258">
        <f t="shared" si="124"/>
        <v>100</v>
      </c>
      <c r="S146" s="258">
        <f t="shared" si="124"/>
        <v>100</v>
      </c>
      <c r="T146" s="258">
        <f t="shared" si="124"/>
        <v>100</v>
      </c>
      <c r="U146" s="258">
        <f t="shared" si="124"/>
        <v>100</v>
      </c>
      <c r="V146" s="258">
        <f t="shared" si="124"/>
        <v>100</v>
      </c>
      <c r="W146" s="258" t="e">
        <f t="shared" ref="W146:Y146" si="125">INT(W128)</f>
        <v>#DIV/0!</v>
      </c>
      <c r="X146" s="258">
        <f t="shared" si="125"/>
        <v>90</v>
      </c>
      <c r="Y146" s="258">
        <f t="shared" si="125"/>
        <v>90</v>
      </c>
    </row>
    <row r="147" spans="3:25" hidden="1" x14ac:dyDescent="0.3">
      <c r="C147" s="258" t="s">
        <v>127</v>
      </c>
      <c r="D147" s="258" t="e">
        <f t="shared" si="123"/>
        <v>#DIV/0!</v>
      </c>
      <c r="E147" s="258">
        <f t="shared" si="123"/>
        <v>97</v>
      </c>
      <c r="F147" s="258">
        <f t="shared" ref="F147:V147" si="126">INT(F129)</f>
        <v>97</v>
      </c>
      <c r="G147" s="258">
        <f t="shared" si="126"/>
        <v>89</v>
      </c>
      <c r="H147" s="258">
        <f t="shared" si="126"/>
        <v>87</v>
      </c>
      <c r="I147" s="258">
        <f t="shared" si="126"/>
        <v>92</v>
      </c>
      <c r="J147" s="258">
        <f t="shared" si="126"/>
        <v>89</v>
      </c>
      <c r="K147" s="258">
        <f t="shared" si="126"/>
        <v>87</v>
      </c>
      <c r="L147" s="258">
        <f t="shared" si="126"/>
        <v>92</v>
      </c>
      <c r="M147" s="258">
        <f t="shared" si="126"/>
        <v>89</v>
      </c>
      <c r="N147" s="258">
        <f t="shared" si="126"/>
        <v>89</v>
      </c>
      <c r="O147" s="258">
        <f t="shared" si="126"/>
        <v>87</v>
      </c>
      <c r="P147" s="258">
        <f t="shared" si="126"/>
        <v>93</v>
      </c>
      <c r="Q147" s="258">
        <f t="shared" si="126"/>
        <v>97</v>
      </c>
      <c r="R147" s="258">
        <f t="shared" si="126"/>
        <v>93</v>
      </c>
      <c r="S147" s="258">
        <f t="shared" si="126"/>
        <v>95</v>
      </c>
      <c r="T147" s="258">
        <f t="shared" si="126"/>
        <v>97</v>
      </c>
      <c r="U147" s="258">
        <f t="shared" si="126"/>
        <v>90</v>
      </c>
      <c r="V147" s="258">
        <f t="shared" si="126"/>
        <v>77</v>
      </c>
      <c r="W147" s="258" t="e">
        <f t="shared" ref="W147:Y147" si="127">INT(W129)</f>
        <v>#DIV/0!</v>
      </c>
      <c r="X147" s="258">
        <f t="shared" si="127"/>
        <v>90</v>
      </c>
      <c r="Y147" s="258">
        <f t="shared" si="127"/>
        <v>87</v>
      </c>
    </row>
    <row r="148" spans="3:25" hidden="1" x14ac:dyDescent="0.3">
      <c r="C148" s="258" t="s">
        <v>202</v>
      </c>
      <c r="D148" s="258" t="e">
        <f t="shared" si="123"/>
        <v>#DIV/0!</v>
      </c>
      <c r="E148" s="258">
        <f t="shared" si="123"/>
        <v>97</v>
      </c>
      <c r="F148" s="258">
        <f t="shared" ref="F148:V148" si="128">INT(F130)</f>
        <v>100</v>
      </c>
      <c r="G148" s="258">
        <f t="shared" si="128"/>
        <v>95</v>
      </c>
      <c r="H148" s="258">
        <f t="shared" si="128"/>
        <v>98</v>
      </c>
      <c r="I148" s="258">
        <f t="shared" si="128"/>
        <v>95</v>
      </c>
      <c r="J148" s="258">
        <f t="shared" si="128"/>
        <v>98</v>
      </c>
      <c r="K148" s="258">
        <f t="shared" si="128"/>
        <v>100</v>
      </c>
      <c r="L148" s="258">
        <f t="shared" si="128"/>
        <v>97</v>
      </c>
      <c r="M148" s="258">
        <f t="shared" si="128"/>
        <v>99</v>
      </c>
      <c r="N148" s="258">
        <f t="shared" si="128"/>
        <v>99</v>
      </c>
      <c r="O148" s="258">
        <f t="shared" si="128"/>
        <v>99</v>
      </c>
      <c r="P148" s="258">
        <f t="shared" si="128"/>
        <v>95</v>
      </c>
      <c r="Q148" s="258">
        <f t="shared" si="128"/>
        <v>92</v>
      </c>
      <c r="R148" s="258">
        <f t="shared" si="128"/>
        <v>95</v>
      </c>
      <c r="S148" s="258">
        <f t="shared" si="128"/>
        <v>96</v>
      </c>
      <c r="T148" s="258">
        <f t="shared" si="128"/>
        <v>99</v>
      </c>
      <c r="U148" s="258">
        <f t="shared" si="128"/>
        <v>94</v>
      </c>
      <c r="V148" s="258">
        <f t="shared" si="128"/>
        <v>98</v>
      </c>
      <c r="W148" s="258">
        <f t="shared" ref="W148:Y148" si="129">INT(W130)</f>
        <v>100</v>
      </c>
      <c r="X148" s="258">
        <f t="shared" si="129"/>
        <v>98</v>
      </c>
      <c r="Y148" s="258">
        <f t="shared" si="129"/>
        <v>97</v>
      </c>
    </row>
    <row r="149" spans="3:25" hidden="1" x14ac:dyDescent="0.3">
      <c r="C149" s="258" t="s">
        <v>204</v>
      </c>
      <c r="D149" s="258" t="e">
        <f t="shared" si="123"/>
        <v>#DIV/0!</v>
      </c>
      <c r="E149" s="258">
        <f t="shared" si="123"/>
        <v>100</v>
      </c>
      <c r="F149" s="258">
        <f t="shared" ref="F149:V149" si="130">INT(F131)</f>
        <v>100</v>
      </c>
      <c r="G149" s="258">
        <f t="shared" si="130"/>
        <v>90</v>
      </c>
      <c r="H149" s="258">
        <f t="shared" si="130"/>
        <v>100</v>
      </c>
      <c r="I149" s="258">
        <f t="shared" si="130"/>
        <v>98</v>
      </c>
      <c r="J149" s="258">
        <f t="shared" si="130"/>
        <v>98</v>
      </c>
      <c r="K149" s="258">
        <f t="shared" si="130"/>
        <v>100</v>
      </c>
      <c r="L149" s="258">
        <f t="shared" si="130"/>
        <v>97</v>
      </c>
      <c r="M149" s="258">
        <f t="shared" si="130"/>
        <v>98</v>
      </c>
      <c r="N149" s="258">
        <f t="shared" si="130"/>
        <v>100</v>
      </c>
      <c r="O149" s="258">
        <f t="shared" si="130"/>
        <v>98</v>
      </c>
      <c r="P149" s="258">
        <f t="shared" si="130"/>
        <v>95</v>
      </c>
      <c r="Q149" s="258">
        <f t="shared" si="130"/>
        <v>92</v>
      </c>
      <c r="R149" s="258">
        <f t="shared" si="130"/>
        <v>96</v>
      </c>
      <c r="S149" s="258">
        <f t="shared" si="130"/>
        <v>95</v>
      </c>
      <c r="T149" s="258">
        <f t="shared" si="130"/>
        <v>99</v>
      </c>
      <c r="U149" s="258">
        <f t="shared" si="130"/>
        <v>95</v>
      </c>
      <c r="V149" s="258">
        <f t="shared" si="130"/>
        <v>98</v>
      </c>
      <c r="W149" s="258">
        <f t="shared" ref="W149:Y149" si="131">INT(W131)</f>
        <v>100</v>
      </c>
      <c r="X149" s="258">
        <f t="shared" si="131"/>
        <v>98</v>
      </c>
      <c r="Y149" s="258">
        <f t="shared" si="131"/>
        <v>96</v>
      </c>
    </row>
    <row r="150" spans="3:25" hidden="1" x14ac:dyDescent="0.3">
      <c r="C150" s="258" t="s">
        <v>206</v>
      </c>
      <c r="D150" s="258">
        <f t="shared" si="123"/>
        <v>0</v>
      </c>
      <c r="E150" s="258">
        <f t="shared" si="123"/>
        <v>94</v>
      </c>
      <c r="F150" s="258">
        <f t="shared" ref="F150:V150" si="132">INT(F132)</f>
        <v>100</v>
      </c>
      <c r="G150" s="258">
        <f t="shared" si="132"/>
        <v>100</v>
      </c>
      <c r="H150" s="258">
        <f t="shared" si="132"/>
        <v>97</v>
      </c>
      <c r="I150" s="258">
        <f t="shared" si="132"/>
        <v>92</v>
      </c>
      <c r="J150" s="258">
        <f t="shared" si="132"/>
        <v>98</v>
      </c>
      <c r="K150" s="258">
        <f t="shared" si="132"/>
        <v>100</v>
      </c>
      <c r="L150" s="258">
        <f t="shared" si="132"/>
        <v>97</v>
      </c>
      <c r="M150" s="258">
        <f t="shared" si="132"/>
        <v>100</v>
      </c>
      <c r="N150" s="258">
        <f t="shared" si="132"/>
        <v>98</v>
      </c>
      <c r="O150" s="258">
        <f t="shared" si="132"/>
        <v>100</v>
      </c>
      <c r="P150" s="258">
        <f t="shared" si="132"/>
        <v>95</v>
      </c>
      <c r="Q150" s="258">
        <f t="shared" si="132"/>
        <v>91</v>
      </c>
      <c r="R150" s="258">
        <f t="shared" si="132"/>
        <v>94</v>
      </c>
      <c r="S150" s="258">
        <f t="shared" si="132"/>
        <v>96</v>
      </c>
      <c r="T150" s="258">
        <f t="shared" si="132"/>
        <v>100</v>
      </c>
      <c r="U150" s="258">
        <f t="shared" si="132"/>
        <v>92</v>
      </c>
      <c r="V150" s="258">
        <f t="shared" si="132"/>
        <v>98</v>
      </c>
      <c r="W150" s="258">
        <f t="shared" ref="W150:Y150" si="133">INT(W132)</f>
        <v>100</v>
      </c>
      <c r="X150" s="258">
        <f t="shared" si="133"/>
        <v>98</v>
      </c>
      <c r="Y150" s="258">
        <f t="shared" si="133"/>
        <v>98</v>
      </c>
    </row>
    <row r="151" spans="3:25" hidden="1" x14ac:dyDescent="0.3">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row>
    <row r="152" spans="3:25" hidden="1" x14ac:dyDescent="0.3">
      <c r="C152" s="258" t="s">
        <v>296</v>
      </c>
      <c r="D152" s="258" t="e">
        <f t="shared" ref="D152:E153" si="134">INT(D134)</f>
        <v>#DIV/0!</v>
      </c>
      <c r="E152" s="258">
        <f t="shared" si="134"/>
        <v>86</v>
      </c>
      <c r="F152" s="258">
        <f t="shared" ref="F152:V152" si="135">INT(F134)</f>
        <v>100</v>
      </c>
      <c r="G152" s="258">
        <f t="shared" si="135"/>
        <v>92</v>
      </c>
      <c r="H152" s="258">
        <f t="shared" si="135"/>
        <v>87</v>
      </c>
      <c r="I152" s="258">
        <f t="shared" si="135"/>
        <v>88</v>
      </c>
      <c r="J152" s="258">
        <f t="shared" si="135"/>
        <v>98</v>
      </c>
      <c r="K152" s="258">
        <f t="shared" si="135"/>
        <v>95</v>
      </c>
      <c r="L152" s="258">
        <f t="shared" si="135"/>
        <v>97</v>
      </c>
      <c r="M152" s="258">
        <f t="shared" si="135"/>
        <v>95</v>
      </c>
      <c r="N152" s="258">
        <f t="shared" si="135"/>
        <v>95</v>
      </c>
      <c r="O152" s="258">
        <f t="shared" si="135"/>
        <v>98</v>
      </c>
      <c r="P152" s="258">
        <f t="shared" si="135"/>
        <v>87</v>
      </c>
      <c r="Q152" s="258">
        <f t="shared" si="135"/>
        <v>80</v>
      </c>
      <c r="R152" s="258">
        <f t="shared" si="135"/>
        <v>78</v>
      </c>
      <c r="S152" s="258">
        <f t="shared" si="135"/>
        <v>88</v>
      </c>
      <c r="T152" s="258">
        <f t="shared" si="135"/>
        <v>96</v>
      </c>
      <c r="U152" s="258">
        <f t="shared" si="135"/>
        <v>82</v>
      </c>
      <c r="V152" s="258">
        <f t="shared" si="135"/>
        <v>95</v>
      </c>
      <c r="W152" s="258">
        <f t="shared" ref="W152:Y152" si="136">INT(W134)</f>
        <v>93</v>
      </c>
      <c r="X152" s="258">
        <f t="shared" si="136"/>
        <v>93</v>
      </c>
      <c r="Y152" s="258">
        <f t="shared" si="136"/>
        <v>95</v>
      </c>
    </row>
    <row r="153" spans="3:25" hidden="1" x14ac:dyDescent="0.3">
      <c r="C153" s="258" t="s">
        <v>240</v>
      </c>
      <c r="D153" s="258" t="e">
        <f t="shared" si="134"/>
        <v>#DIV/0!</v>
      </c>
      <c r="E153" s="258">
        <f t="shared" si="134"/>
        <v>100</v>
      </c>
      <c r="F153" s="258">
        <f t="shared" ref="F153:V153" si="137">INT(F135)</f>
        <v>100</v>
      </c>
      <c r="G153" s="258">
        <f t="shared" si="137"/>
        <v>100</v>
      </c>
      <c r="H153" s="258">
        <f t="shared" si="137"/>
        <v>100</v>
      </c>
      <c r="I153" s="258">
        <f t="shared" si="137"/>
        <v>100</v>
      </c>
      <c r="J153" s="258">
        <f t="shared" si="137"/>
        <v>100</v>
      </c>
      <c r="K153" s="258">
        <f t="shared" si="137"/>
        <v>100</v>
      </c>
      <c r="L153" s="258">
        <f t="shared" si="137"/>
        <v>100</v>
      </c>
      <c r="M153" s="258">
        <f t="shared" si="137"/>
        <v>75</v>
      </c>
      <c r="N153" s="258">
        <f t="shared" si="137"/>
        <v>100</v>
      </c>
      <c r="O153" s="258">
        <f t="shared" si="137"/>
        <v>100</v>
      </c>
      <c r="P153" s="258">
        <f t="shared" si="137"/>
        <v>82</v>
      </c>
      <c r="Q153" s="258">
        <f t="shared" si="137"/>
        <v>66</v>
      </c>
      <c r="R153" s="258">
        <f t="shared" si="137"/>
        <v>82</v>
      </c>
      <c r="S153" s="258">
        <f t="shared" si="137"/>
        <v>100</v>
      </c>
      <c r="T153" s="258">
        <f t="shared" si="137"/>
        <v>96</v>
      </c>
      <c r="U153" s="258">
        <f t="shared" si="137"/>
        <v>88</v>
      </c>
      <c r="V153" s="258">
        <f t="shared" si="137"/>
        <v>100</v>
      </c>
      <c r="W153" s="258">
        <f t="shared" ref="W153:Y153" si="138">INT(W135)</f>
        <v>100</v>
      </c>
      <c r="X153" s="258">
        <f t="shared" si="138"/>
        <v>100</v>
      </c>
      <c r="Y153" s="258">
        <f t="shared" si="138"/>
        <v>100</v>
      </c>
    </row>
    <row r="154" spans="3:25" hidden="1" x14ac:dyDescent="0.3">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row>
    <row r="155" spans="3:25" hidden="1" x14ac:dyDescent="0.3">
      <c r="C155" s="258" t="s">
        <v>243</v>
      </c>
      <c r="D155" s="258" t="e">
        <f t="shared" ref="D155:E160" si="139">INT(D137)</f>
        <v>#DIV/0!</v>
      </c>
      <c r="E155" s="258">
        <f t="shared" si="139"/>
        <v>96</v>
      </c>
      <c r="F155" s="258">
        <f t="shared" ref="F155:V155" si="140">INT(F137)</f>
        <v>100</v>
      </c>
      <c r="G155" s="258">
        <f t="shared" si="140"/>
        <v>96</v>
      </c>
      <c r="H155" s="258">
        <f t="shared" si="140"/>
        <v>98</v>
      </c>
      <c r="I155" s="258">
        <f t="shared" si="140"/>
        <v>94</v>
      </c>
      <c r="J155" s="258">
        <f t="shared" si="140"/>
        <v>100</v>
      </c>
      <c r="K155" s="258">
        <f t="shared" si="140"/>
        <v>100</v>
      </c>
      <c r="L155" s="258">
        <f t="shared" si="140"/>
        <v>97</v>
      </c>
      <c r="M155" s="258">
        <f t="shared" si="140"/>
        <v>95</v>
      </c>
      <c r="N155" s="258">
        <f t="shared" si="140"/>
        <v>97</v>
      </c>
      <c r="O155" s="258">
        <f t="shared" si="140"/>
        <v>100</v>
      </c>
      <c r="P155" s="258">
        <f t="shared" si="140"/>
        <v>90</v>
      </c>
      <c r="Q155" s="258">
        <f t="shared" si="140"/>
        <v>86</v>
      </c>
      <c r="R155" s="258">
        <f t="shared" si="140"/>
        <v>91</v>
      </c>
      <c r="S155" s="258">
        <f t="shared" si="140"/>
        <v>91</v>
      </c>
      <c r="T155" s="258">
        <f t="shared" si="140"/>
        <v>99</v>
      </c>
      <c r="U155" s="258">
        <f t="shared" si="140"/>
        <v>88</v>
      </c>
      <c r="V155" s="258">
        <f t="shared" si="140"/>
        <v>98</v>
      </c>
      <c r="W155" s="258">
        <f t="shared" ref="W155:Y155" si="141">INT(W137)</f>
        <v>93</v>
      </c>
      <c r="X155" s="258">
        <f t="shared" si="141"/>
        <v>99</v>
      </c>
      <c r="Y155" s="258">
        <f t="shared" si="141"/>
        <v>99</v>
      </c>
    </row>
    <row r="156" spans="3:25" hidden="1" x14ac:dyDescent="0.3">
      <c r="C156" s="258" t="s">
        <v>245</v>
      </c>
      <c r="D156" s="258" t="e">
        <f t="shared" si="139"/>
        <v>#DIV/0!</v>
      </c>
      <c r="E156" s="258">
        <f t="shared" si="139"/>
        <v>94</v>
      </c>
      <c r="F156" s="258">
        <f t="shared" ref="F156:V156" si="142">INT(F138)</f>
        <v>100</v>
      </c>
      <c r="G156" s="258">
        <f t="shared" si="142"/>
        <v>96</v>
      </c>
      <c r="H156" s="258">
        <f t="shared" si="142"/>
        <v>98</v>
      </c>
      <c r="I156" s="258">
        <f t="shared" si="142"/>
        <v>94</v>
      </c>
      <c r="J156" s="258">
        <f t="shared" si="142"/>
        <v>100</v>
      </c>
      <c r="K156" s="258">
        <f t="shared" si="142"/>
        <v>100</v>
      </c>
      <c r="L156" s="258">
        <f t="shared" si="142"/>
        <v>97</v>
      </c>
      <c r="M156" s="258">
        <f t="shared" si="142"/>
        <v>98</v>
      </c>
      <c r="N156" s="258">
        <f t="shared" si="142"/>
        <v>97</v>
      </c>
      <c r="O156" s="258">
        <f t="shared" si="142"/>
        <v>100</v>
      </c>
      <c r="P156" s="258">
        <f t="shared" si="142"/>
        <v>95</v>
      </c>
      <c r="Q156" s="258">
        <f t="shared" si="142"/>
        <v>89</v>
      </c>
      <c r="R156" s="258">
        <f t="shared" si="142"/>
        <v>91</v>
      </c>
      <c r="S156" s="258">
        <f t="shared" si="142"/>
        <v>90</v>
      </c>
      <c r="T156" s="258">
        <f t="shared" si="142"/>
        <v>99</v>
      </c>
      <c r="U156" s="258">
        <f t="shared" si="142"/>
        <v>89</v>
      </c>
      <c r="V156" s="258">
        <f t="shared" si="142"/>
        <v>98</v>
      </c>
      <c r="W156" s="258">
        <f t="shared" ref="W156:Y156" si="143">INT(W138)</f>
        <v>100</v>
      </c>
      <c r="X156" s="258">
        <f t="shared" si="143"/>
        <v>98</v>
      </c>
      <c r="Y156" s="258">
        <f t="shared" si="143"/>
        <v>98</v>
      </c>
    </row>
    <row r="157" spans="3:25" hidden="1" x14ac:dyDescent="0.3">
      <c r="C157" s="258" t="s">
        <v>247</v>
      </c>
      <c r="D157" s="258" t="e">
        <f t="shared" si="139"/>
        <v>#DIV/0!</v>
      </c>
      <c r="E157" s="258">
        <f t="shared" si="139"/>
        <v>90</v>
      </c>
      <c r="F157" s="258">
        <f t="shared" ref="F157:V157" si="144">INT(F139)</f>
        <v>100</v>
      </c>
      <c r="G157" s="258">
        <f t="shared" si="144"/>
        <v>100</v>
      </c>
      <c r="H157" s="258">
        <f t="shared" si="144"/>
        <v>97</v>
      </c>
      <c r="I157" s="258">
        <f t="shared" si="144"/>
        <v>94</v>
      </c>
      <c r="J157" s="258">
        <f t="shared" si="144"/>
        <v>100</v>
      </c>
      <c r="K157" s="258">
        <f t="shared" si="144"/>
        <v>100</v>
      </c>
      <c r="L157" s="258">
        <f t="shared" si="144"/>
        <v>100</v>
      </c>
      <c r="M157" s="258">
        <f t="shared" si="144"/>
        <v>100</v>
      </c>
      <c r="N157" s="258">
        <f t="shared" si="144"/>
        <v>98</v>
      </c>
      <c r="O157" s="258">
        <f t="shared" si="144"/>
        <v>100</v>
      </c>
      <c r="P157" s="258">
        <f t="shared" si="144"/>
        <v>95</v>
      </c>
      <c r="Q157" s="258">
        <f t="shared" si="144"/>
        <v>92</v>
      </c>
      <c r="R157" s="258">
        <f t="shared" si="144"/>
        <v>97</v>
      </c>
      <c r="S157" s="258">
        <f t="shared" si="144"/>
        <v>98</v>
      </c>
      <c r="T157" s="258">
        <f t="shared" si="144"/>
        <v>99</v>
      </c>
      <c r="U157" s="258">
        <f t="shared" si="144"/>
        <v>95</v>
      </c>
      <c r="V157" s="258">
        <f t="shared" si="144"/>
        <v>100</v>
      </c>
      <c r="W157" s="258">
        <f t="shared" ref="W157:Y157" si="145">INT(W139)</f>
        <v>100</v>
      </c>
      <c r="X157" s="258">
        <f t="shared" si="145"/>
        <v>99</v>
      </c>
      <c r="Y157" s="258">
        <f t="shared" si="145"/>
        <v>99</v>
      </c>
    </row>
    <row r="158" spans="3:25" hidden="1" x14ac:dyDescent="0.3">
      <c r="C158" s="258" t="s">
        <v>251</v>
      </c>
      <c r="D158" s="258" t="e">
        <f t="shared" si="139"/>
        <v>#DIV/0!</v>
      </c>
      <c r="E158" s="258">
        <f t="shared" si="139"/>
        <v>86</v>
      </c>
      <c r="F158" s="258">
        <f t="shared" ref="F158:V158" si="146">INT(F140)</f>
        <v>100</v>
      </c>
      <c r="G158" s="258">
        <f t="shared" si="146"/>
        <v>92</v>
      </c>
      <c r="H158" s="258">
        <f t="shared" si="146"/>
        <v>96</v>
      </c>
      <c r="I158" s="258">
        <f t="shared" si="146"/>
        <v>92</v>
      </c>
      <c r="J158" s="258">
        <f t="shared" si="146"/>
        <v>100</v>
      </c>
      <c r="K158" s="258">
        <f t="shared" si="146"/>
        <v>100</v>
      </c>
      <c r="L158" s="258">
        <f t="shared" si="146"/>
        <v>97</v>
      </c>
      <c r="M158" s="258">
        <f t="shared" si="146"/>
        <v>98</v>
      </c>
      <c r="N158" s="258">
        <f t="shared" si="146"/>
        <v>100</v>
      </c>
      <c r="O158" s="258">
        <f t="shared" si="146"/>
        <v>100</v>
      </c>
      <c r="P158" s="258">
        <f t="shared" si="146"/>
        <v>86</v>
      </c>
      <c r="Q158" s="258">
        <f t="shared" si="146"/>
        <v>82</v>
      </c>
      <c r="R158" s="258">
        <f t="shared" si="146"/>
        <v>93</v>
      </c>
      <c r="S158" s="258">
        <f t="shared" si="146"/>
        <v>83</v>
      </c>
      <c r="T158" s="258">
        <f t="shared" si="146"/>
        <v>98</v>
      </c>
      <c r="U158" s="258">
        <f t="shared" si="146"/>
        <v>85</v>
      </c>
      <c r="V158" s="258">
        <f t="shared" si="146"/>
        <v>99</v>
      </c>
      <c r="W158" s="258">
        <f t="shared" ref="W158:Y158" si="147">INT(W140)</f>
        <v>100</v>
      </c>
      <c r="X158" s="258">
        <f t="shared" si="147"/>
        <v>99</v>
      </c>
      <c r="Y158" s="258">
        <f t="shared" si="147"/>
        <v>96</v>
      </c>
    </row>
    <row r="159" spans="3:25" hidden="1" x14ac:dyDescent="0.3">
      <c r="C159" s="258" t="s">
        <v>253</v>
      </c>
      <c r="D159" s="258">
        <f t="shared" si="139"/>
        <v>0</v>
      </c>
      <c r="E159" s="258">
        <f t="shared" si="139"/>
        <v>93</v>
      </c>
      <c r="F159" s="258">
        <f t="shared" ref="F159:V159" si="148">INT(F141)</f>
        <v>100</v>
      </c>
      <c r="G159" s="258">
        <f t="shared" si="148"/>
        <v>92</v>
      </c>
      <c r="H159" s="258">
        <f t="shared" si="148"/>
        <v>100</v>
      </c>
      <c r="I159" s="258">
        <f t="shared" si="148"/>
        <v>94</v>
      </c>
      <c r="J159" s="258">
        <f t="shared" si="148"/>
        <v>100</v>
      </c>
      <c r="K159" s="258">
        <f t="shared" si="148"/>
        <v>100</v>
      </c>
      <c r="L159" s="258">
        <f t="shared" si="148"/>
        <v>100</v>
      </c>
      <c r="M159" s="258">
        <f t="shared" si="148"/>
        <v>100</v>
      </c>
      <c r="N159" s="258">
        <f t="shared" si="148"/>
        <v>100</v>
      </c>
      <c r="O159" s="258">
        <f t="shared" si="148"/>
        <v>98</v>
      </c>
      <c r="P159" s="258">
        <f t="shared" si="148"/>
        <v>90</v>
      </c>
      <c r="Q159" s="258">
        <f t="shared" si="148"/>
        <v>90</v>
      </c>
      <c r="R159" s="258">
        <f t="shared" si="148"/>
        <v>91</v>
      </c>
      <c r="S159" s="258">
        <f t="shared" si="148"/>
        <v>87</v>
      </c>
      <c r="T159" s="258">
        <f t="shared" si="148"/>
        <v>99</v>
      </c>
      <c r="U159" s="258">
        <f t="shared" si="148"/>
        <v>92</v>
      </c>
      <c r="V159" s="258">
        <f t="shared" si="148"/>
        <v>99</v>
      </c>
      <c r="W159" s="258">
        <f t="shared" ref="W159:Y159" si="149">INT(W141)</f>
        <v>100</v>
      </c>
      <c r="X159" s="258">
        <f t="shared" si="149"/>
        <v>97</v>
      </c>
      <c r="Y159" s="258">
        <f t="shared" si="149"/>
        <v>98</v>
      </c>
    </row>
    <row r="160" spans="3:25" hidden="1" x14ac:dyDescent="0.3">
      <c r="C160" s="258" t="s">
        <v>255</v>
      </c>
      <c r="D160" s="258">
        <f t="shared" si="139"/>
        <v>0</v>
      </c>
      <c r="E160" s="258">
        <f t="shared" si="139"/>
        <v>91</v>
      </c>
      <c r="F160" s="258">
        <f t="shared" ref="F160:V160" si="150">INT(F142)</f>
        <v>100</v>
      </c>
      <c r="G160" s="258">
        <f t="shared" si="150"/>
        <v>96</v>
      </c>
      <c r="H160" s="258">
        <f t="shared" si="150"/>
        <v>98</v>
      </c>
      <c r="I160" s="258">
        <f t="shared" si="150"/>
        <v>90</v>
      </c>
      <c r="J160" s="258">
        <f t="shared" si="150"/>
        <v>100</v>
      </c>
      <c r="K160" s="258">
        <f t="shared" si="150"/>
        <v>100</v>
      </c>
      <c r="L160" s="258">
        <f t="shared" si="150"/>
        <v>95</v>
      </c>
      <c r="M160" s="258">
        <f t="shared" si="150"/>
        <v>100</v>
      </c>
      <c r="N160" s="258">
        <f t="shared" si="150"/>
        <v>100</v>
      </c>
      <c r="O160" s="258">
        <f t="shared" si="150"/>
        <v>100</v>
      </c>
      <c r="P160" s="258">
        <f t="shared" si="150"/>
        <v>88</v>
      </c>
      <c r="Q160" s="258">
        <f t="shared" si="150"/>
        <v>85</v>
      </c>
      <c r="R160" s="258">
        <f t="shared" si="150"/>
        <v>90</v>
      </c>
      <c r="S160" s="258">
        <f t="shared" si="150"/>
        <v>88</v>
      </c>
      <c r="T160" s="258">
        <f t="shared" si="150"/>
        <v>100</v>
      </c>
      <c r="U160" s="258">
        <f t="shared" si="150"/>
        <v>90</v>
      </c>
      <c r="V160" s="258">
        <f t="shared" si="150"/>
        <v>99</v>
      </c>
      <c r="W160" s="258">
        <f t="shared" ref="W160:Y160" si="151">INT(W142)</f>
        <v>100</v>
      </c>
      <c r="X160" s="258">
        <f t="shared" si="151"/>
        <v>98</v>
      </c>
      <c r="Y160" s="258">
        <f t="shared" si="151"/>
        <v>99</v>
      </c>
    </row>
    <row r="161" spans="3:25" hidden="1" x14ac:dyDescent="0.3">
      <c r="C161" s="258"/>
      <c r="D161" s="258"/>
      <c r="E161" s="258"/>
      <c r="F161" s="258"/>
      <c r="G161" s="258"/>
      <c r="H161" s="258"/>
      <c r="I161" s="258"/>
      <c r="J161" s="258"/>
      <c r="K161" s="258"/>
      <c r="L161" s="258"/>
      <c r="M161" s="258"/>
      <c r="N161" s="258"/>
      <c r="O161" s="258"/>
      <c r="P161" s="258"/>
      <c r="Q161" s="258"/>
      <c r="R161" s="258"/>
      <c r="S161" s="258"/>
      <c r="T161" s="258"/>
      <c r="U161" s="258"/>
      <c r="V161" s="258"/>
      <c r="W161" s="258"/>
      <c r="X161" s="258"/>
      <c r="Y161" s="258"/>
    </row>
    <row r="162" spans="3:25" hidden="1" x14ac:dyDescent="0.3">
      <c r="C162" s="258" t="s">
        <v>605</v>
      </c>
      <c r="D162" s="258"/>
      <c r="E162" s="258"/>
      <c r="F162" s="258"/>
      <c r="G162" s="258"/>
      <c r="H162" s="258"/>
      <c r="I162" s="258"/>
      <c r="J162" s="258"/>
      <c r="K162" s="258"/>
      <c r="L162" s="258"/>
      <c r="M162" s="258"/>
      <c r="N162" s="258"/>
      <c r="O162" s="258"/>
      <c r="P162" s="258"/>
      <c r="Q162" s="258"/>
      <c r="R162" s="258"/>
      <c r="S162" s="258"/>
      <c r="T162" s="258"/>
      <c r="U162" s="258"/>
      <c r="V162" s="258"/>
      <c r="W162" s="258"/>
      <c r="X162" s="258"/>
      <c r="Y162" s="258"/>
    </row>
    <row r="163" spans="3:25" hidden="1" x14ac:dyDescent="0.3">
      <c r="C163" s="258" t="s">
        <v>101</v>
      </c>
      <c r="D163" s="258" t="e">
        <f>D127-D145</f>
        <v>#DIV/0!</v>
      </c>
      <c r="E163" s="258">
        <f t="shared" ref="E163:V163" si="152">E127-E145</f>
        <v>0.7179487179487154</v>
      </c>
      <c r="F163" s="258">
        <f t="shared" si="152"/>
        <v>0.2179487179487154</v>
      </c>
      <c r="G163" s="258">
        <f t="shared" si="152"/>
        <v>0.3717948717948758</v>
      </c>
      <c r="H163" s="258">
        <f t="shared" si="152"/>
        <v>0.5897435897435912</v>
      </c>
      <c r="I163" s="258">
        <f t="shared" si="152"/>
        <v>0.15384615384616041</v>
      </c>
      <c r="J163" s="258">
        <f t="shared" si="152"/>
        <v>0.8717948717948758</v>
      </c>
      <c r="K163" s="258">
        <f t="shared" si="152"/>
        <v>0.5897435897435912</v>
      </c>
      <c r="L163" s="258">
        <f t="shared" si="152"/>
        <v>0.15384615384616041</v>
      </c>
      <c r="M163" s="258">
        <f t="shared" si="152"/>
        <v>0.8717948717948758</v>
      </c>
      <c r="N163" s="258">
        <f t="shared" si="152"/>
        <v>0.73684210526315042</v>
      </c>
      <c r="O163" s="258">
        <f t="shared" si="152"/>
        <v>0.5897435897435912</v>
      </c>
      <c r="P163" s="258">
        <f t="shared" si="152"/>
        <v>0.59090909090909349</v>
      </c>
      <c r="Q163" s="258">
        <f t="shared" si="152"/>
        <v>0.86363636363637397</v>
      </c>
      <c r="R163" s="258">
        <f t="shared" si="152"/>
        <v>0.59090909090909349</v>
      </c>
      <c r="S163" s="258">
        <f t="shared" si="152"/>
        <v>0.6190476190476204</v>
      </c>
      <c r="T163" s="258">
        <f t="shared" si="152"/>
        <v>0.86363636363637397</v>
      </c>
      <c r="U163" s="258">
        <f t="shared" si="152"/>
        <v>0.45454545454545325</v>
      </c>
      <c r="V163" s="258">
        <f t="shared" si="152"/>
        <v>0.75</v>
      </c>
      <c r="W163" s="258" t="e">
        <f t="shared" ref="W163:Y163" si="153">W127-W145</f>
        <v>#DIV/0!</v>
      </c>
      <c r="X163" s="258">
        <f t="shared" si="153"/>
        <v>0</v>
      </c>
      <c r="Y163" s="258">
        <f t="shared" si="153"/>
        <v>0.75</v>
      </c>
    </row>
    <row r="164" spans="3:25" hidden="1" x14ac:dyDescent="0.3">
      <c r="C164" s="258" t="s">
        <v>103</v>
      </c>
      <c r="D164" s="258" t="e">
        <f t="shared" ref="D164:E168" si="154">D128-D146</f>
        <v>#DIV/0!</v>
      </c>
      <c r="E164" s="258">
        <f t="shared" si="154"/>
        <v>0</v>
      </c>
      <c r="F164" s="258">
        <f t="shared" ref="F164:V164" si="155">F128-F146</f>
        <v>0</v>
      </c>
      <c r="G164" s="258">
        <f t="shared" si="155"/>
        <v>0</v>
      </c>
      <c r="H164" s="258">
        <f t="shared" si="155"/>
        <v>0</v>
      </c>
      <c r="I164" s="258">
        <f t="shared" si="155"/>
        <v>0</v>
      </c>
      <c r="J164" s="258">
        <f t="shared" si="155"/>
        <v>0</v>
      </c>
      <c r="K164" s="258">
        <f t="shared" si="155"/>
        <v>0</v>
      </c>
      <c r="L164" s="258">
        <f t="shared" si="155"/>
        <v>0</v>
      </c>
      <c r="M164" s="258">
        <f t="shared" si="155"/>
        <v>0</v>
      </c>
      <c r="N164" s="258">
        <f t="shared" si="155"/>
        <v>0</v>
      </c>
      <c r="O164" s="258">
        <f t="shared" si="155"/>
        <v>0</v>
      </c>
      <c r="P164" s="258">
        <f t="shared" si="155"/>
        <v>0</v>
      </c>
      <c r="Q164" s="258">
        <f t="shared" si="155"/>
        <v>0</v>
      </c>
      <c r="R164" s="258">
        <f t="shared" si="155"/>
        <v>0</v>
      </c>
      <c r="S164" s="258">
        <f t="shared" si="155"/>
        <v>0</v>
      </c>
      <c r="T164" s="258">
        <f t="shared" si="155"/>
        <v>0</v>
      </c>
      <c r="U164" s="258">
        <f t="shared" si="155"/>
        <v>0</v>
      </c>
      <c r="V164" s="258">
        <f t="shared" si="155"/>
        <v>0</v>
      </c>
      <c r="W164" s="258" t="e">
        <f t="shared" ref="W164:Y164" si="156">W128-W146</f>
        <v>#DIV/0!</v>
      </c>
      <c r="X164" s="258">
        <f t="shared" si="156"/>
        <v>0</v>
      </c>
      <c r="Y164" s="258">
        <f t="shared" si="156"/>
        <v>0</v>
      </c>
    </row>
    <row r="165" spans="3:25" hidden="1" x14ac:dyDescent="0.3">
      <c r="C165" s="258" t="s">
        <v>127</v>
      </c>
      <c r="D165" s="258" t="e">
        <f t="shared" si="154"/>
        <v>#DIV/0!</v>
      </c>
      <c r="E165" s="258">
        <f t="shared" si="154"/>
        <v>0.4358974358974308</v>
      </c>
      <c r="F165" s="258">
        <f t="shared" ref="F165:V165" si="157">F129-F147</f>
        <v>0.4358974358974308</v>
      </c>
      <c r="G165" s="258">
        <f t="shared" si="157"/>
        <v>0.74358974358975161</v>
      </c>
      <c r="H165" s="258">
        <f t="shared" si="157"/>
        <v>0.1794871794871824</v>
      </c>
      <c r="I165" s="258">
        <f t="shared" si="157"/>
        <v>0.3076923076923066</v>
      </c>
      <c r="J165" s="258">
        <f t="shared" si="157"/>
        <v>0.74358974358975161</v>
      </c>
      <c r="K165" s="258">
        <f t="shared" si="157"/>
        <v>0.1794871794871824</v>
      </c>
      <c r="L165" s="258">
        <f t="shared" si="157"/>
        <v>0.3076923076923066</v>
      </c>
      <c r="M165" s="258">
        <f t="shared" si="157"/>
        <v>0.74358974358975161</v>
      </c>
      <c r="N165" s="258">
        <f t="shared" si="157"/>
        <v>0.47368421052631504</v>
      </c>
      <c r="O165" s="258">
        <f t="shared" si="157"/>
        <v>0.1794871794871824</v>
      </c>
      <c r="P165" s="258">
        <f t="shared" si="157"/>
        <v>0.18181818181817277</v>
      </c>
      <c r="Q165" s="258">
        <f t="shared" si="157"/>
        <v>0.72727272727273373</v>
      </c>
      <c r="R165" s="258">
        <f t="shared" si="157"/>
        <v>0.18181818181817277</v>
      </c>
      <c r="S165" s="258">
        <f t="shared" si="157"/>
        <v>0.23809523809522659</v>
      </c>
      <c r="T165" s="258">
        <f t="shared" si="157"/>
        <v>0.72727272727273373</v>
      </c>
      <c r="U165" s="258">
        <f t="shared" si="157"/>
        <v>0.90909090909090651</v>
      </c>
      <c r="V165" s="258">
        <f t="shared" si="157"/>
        <v>0.5</v>
      </c>
      <c r="W165" s="258" t="e">
        <f t="shared" ref="W165:Y165" si="158">W129-W147</f>
        <v>#DIV/0!</v>
      </c>
      <c r="X165" s="258">
        <f t="shared" si="158"/>
        <v>0</v>
      </c>
      <c r="Y165" s="258">
        <f t="shared" si="158"/>
        <v>0.5</v>
      </c>
    </row>
    <row r="166" spans="3:25" hidden="1" x14ac:dyDescent="0.3">
      <c r="C166" s="258" t="s">
        <v>202</v>
      </c>
      <c r="D166" s="258" t="e">
        <f t="shared" si="154"/>
        <v>#DIV/0!</v>
      </c>
      <c r="E166" s="258">
        <f t="shared" si="154"/>
        <v>0.1428571428571388</v>
      </c>
      <c r="F166" s="258">
        <f t="shared" ref="F166:V166" si="159">F130-F148</f>
        <v>0</v>
      </c>
      <c r="G166" s="258">
        <f t="shared" si="159"/>
        <v>0.2380952380952408</v>
      </c>
      <c r="H166" s="258">
        <f t="shared" si="159"/>
        <v>0.91304347826087451</v>
      </c>
      <c r="I166" s="258">
        <f t="shared" si="159"/>
        <v>0.15455304928988767</v>
      </c>
      <c r="J166" s="258">
        <f t="shared" si="159"/>
        <v>0.22884012539185505</v>
      </c>
      <c r="K166" s="258">
        <f t="shared" si="159"/>
        <v>0</v>
      </c>
      <c r="L166" s="258">
        <f t="shared" si="159"/>
        <v>0.4342105263157805</v>
      </c>
      <c r="M166" s="258">
        <f t="shared" si="159"/>
        <v>9.0909090909093493E-2</v>
      </c>
      <c r="N166" s="258">
        <f t="shared" si="159"/>
        <v>0.34210526315789025</v>
      </c>
      <c r="O166" s="258">
        <f t="shared" si="159"/>
        <v>9.0909090909093493E-2</v>
      </c>
      <c r="P166" s="258">
        <f t="shared" si="159"/>
        <v>0.16949152542372303</v>
      </c>
      <c r="Q166" s="258">
        <f t="shared" si="159"/>
        <v>0.16830466830467117</v>
      </c>
      <c r="R166" s="258">
        <f t="shared" si="159"/>
        <v>0.62983918999404409</v>
      </c>
      <c r="S166" s="258">
        <f t="shared" si="159"/>
        <v>0.12112112112112072</v>
      </c>
      <c r="T166" s="258">
        <f t="shared" si="159"/>
        <v>0.5670995670995751</v>
      </c>
      <c r="U166" s="258">
        <f t="shared" si="159"/>
        <v>2.7031428106170097E-2</v>
      </c>
      <c r="V166" s="258">
        <f t="shared" si="159"/>
        <v>0.44419192245280215</v>
      </c>
      <c r="W166" s="258">
        <f t="shared" ref="W166:Y166" si="160">W130-W148</f>
        <v>0</v>
      </c>
      <c r="X166" s="258">
        <f t="shared" si="160"/>
        <v>0.51282618310482064</v>
      </c>
      <c r="Y166" s="258">
        <f t="shared" si="160"/>
        <v>0.89986559139785527</v>
      </c>
    </row>
    <row r="167" spans="3:25" hidden="1" x14ac:dyDescent="0.3">
      <c r="C167" s="258" t="s">
        <v>204</v>
      </c>
      <c r="D167" s="258" t="e">
        <f t="shared" si="154"/>
        <v>#DIV/0!</v>
      </c>
      <c r="E167" s="258">
        <f t="shared" si="154"/>
        <v>0</v>
      </c>
      <c r="F167" s="258">
        <f t="shared" ref="F167:V167" si="161">F131-F149</f>
        <v>0</v>
      </c>
      <c r="G167" s="258">
        <f t="shared" si="161"/>
        <v>0.4761904761904816</v>
      </c>
      <c r="H167" s="258">
        <f t="shared" si="161"/>
        <v>0</v>
      </c>
      <c r="I167" s="258">
        <f t="shared" si="161"/>
        <v>0.24561403508771207</v>
      </c>
      <c r="J167" s="258">
        <f t="shared" si="161"/>
        <v>0.27586206896550891</v>
      </c>
      <c r="K167" s="258">
        <f t="shared" si="161"/>
        <v>0</v>
      </c>
      <c r="L167" s="258">
        <f t="shared" si="161"/>
        <v>0.5</v>
      </c>
      <c r="M167" s="258">
        <f t="shared" si="161"/>
        <v>0.18181818181818699</v>
      </c>
      <c r="N167" s="258">
        <f t="shared" si="161"/>
        <v>0</v>
      </c>
      <c r="O167" s="258">
        <f t="shared" si="161"/>
        <v>0.18181818181818699</v>
      </c>
      <c r="P167" s="258">
        <f t="shared" si="161"/>
        <v>0</v>
      </c>
      <c r="Q167" s="258">
        <f t="shared" si="161"/>
        <v>0.97297297297298257</v>
      </c>
      <c r="R167" s="258">
        <f t="shared" si="161"/>
        <v>0.73913043478260931</v>
      </c>
      <c r="S167" s="258">
        <f t="shared" si="161"/>
        <v>0.94594594594593673</v>
      </c>
      <c r="T167" s="258">
        <f t="shared" si="161"/>
        <v>0.13419913419913598</v>
      </c>
      <c r="U167" s="258">
        <f t="shared" si="161"/>
        <v>0.88014981273408921</v>
      </c>
      <c r="V167" s="258">
        <f t="shared" si="161"/>
        <v>0.34368530020704213</v>
      </c>
      <c r="W167" s="258">
        <f t="shared" ref="W167:Y167" si="162">W131-W149</f>
        <v>0</v>
      </c>
      <c r="X167" s="258">
        <f t="shared" si="162"/>
        <v>0.49624060150375726</v>
      </c>
      <c r="Y167" s="258">
        <f t="shared" si="162"/>
        <v>0.875</v>
      </c>
    </row>
    <row r="168" spans="3:25" hidden="1" x14ac:dyDescent="0.3">
      <c r="C168" s="258" t="s">
        <v>206</v>
      </c>
      <c r="D168" s="258">
        <f t="shared" si="154"/>
        <v>0</v>
      </c>
      <c r="E168" s="258">
        <f t="shared" si="154"/>
        <v>0.28571428571427759</v>
      </c>
      <c r="F168" s="258">
        <f t="shared" ref="F168:V168" si="163">F132-F150</f>
        <v>0</v>
      </c>
      <c r="G168" s="258">
        <f t="shared" si="163"/>
        <v>0</v>
      </c>
      <c r="H168" s="258">
        <f t="shared" si="163"/>
        <v>0.82608695652173481</v>
      </c>
      <c r="I168" s="258">
        <f t="shared" si="163"/>
        <v>6.3492063492063266E-2</v>
      </c>
      <c r="J168" s="258">
        <f t="shared" si="163"/>
        <v>0.18181818181818699</v>
      </c>
      <c r="K168" s="258">
        <f t="shared" si="163"/>
        <v>0</v>
      </c>
      <c r="L168" s="258">
        <f t="shared" si="163"/>
        <v>0.36842105263157521</v>
      </c>
      <c r="M168" s="258">
        <f t="shared" si="163"/>
        <v>0</v>
      </c>
      <c r="N168" s="258">
        <f t="shared" si="163"/>
        <v>0.6842105263157805</v>
      </c>
      <c r="O168" s="258">
        <f t="shared" si="163"/>
        <v>0</v>
      </c>
      <c r="P168" s="258">
        <f t="shared" si="163"/>
        <v>0.33898305084746028</v>
      </c>
      <c r="Q168" s="258">
        <f t="shared" si="163"/>
        <v>0.36363636363637397</v>
      </c>
      <c r="R168" s="258">
        <f t="shared" si="163"/>
        <v>0.52054794520547887</v>
      </c>
      <c r="S168" s="258">
        <f t="shared" si="163"/>
        <v>0.29629629629629051</v>
      </c>
      <c r="T168" s="258">
        <f t="shared" si="163"/>
        <v>0</v>
      </c>
      <c r="U168" s="258">
        <f t="shared" si="163"/>
        <v>0.17391304347826519</v>
      </c>
      <c r="V168" s="258">
        <f t="shared" si="163"/>
        <v>0.54469854469854795</v>
      </c>
      <c r="W168" s="258">
        <f t="shared" ref="W168:Y168" si="164">W132-W150</f>
        <v>0</v>
      </c>
      <c r="X168" s="258">
        <f t="shared" si="164"/>
        <v>0.52941176470588402</v>
      </c>
      <c r="Y168" s="258">
        <f t="shared" si="164"/>
        <v>0.92473118279569633</v>
      </c>
    </row>
    <row r="169" spans="3:25" hidden="1" x14ac:dyDescent="0.3">
      <c r="C169" s="258"/>
      <c r="D169" s="258"/>
      <c r="E169" s="258"/>
      <c r="F169" s="258"/>
      <c r="G169" s="258"/>
      <c r="H169" s="258"/>
      <c r="I169" s="258"/>
      <c r="J169" s="258"/>
      <c r="K169" s="258"/>
      <c r="L169" s="258"/>
      <c r="M169" s="258"/>
      <c r="N169" s="258"/>
      <c r="O169" s="258"/>
      <c r="P169" s="258"/>
      <c r="Q169" s="258"/>
      <c r="R169" s="258"/>
      <c r="S169" s="258"/>
      <c r="T169" s="258"/>
      <c r="U169" s="258"/>
      <c r="V169" s="258"/>
      <c r="W169" s="258"/>
      <c r="X169" s="258"/>
      <c r="Y169" s="258"/>
    </row>
    <row r="170" spans="3:25" hidden="1" x14ac:dyDescent="0.3">
      <c r="C170" s="258" t="s">
        <v>296</v>
      </c>
      <c r="D170" s="258" t="e">
        <f t="shared" ref="D170:E171" si="165">D134-D152</f>
        <v>#DIV/0!</v>
      </c>
      <c r="E170" s="258">
        <f t="shared" si="165"/>
        <v>0.20689655172412813</v>
      </c>
      <c r="F170" s="258">
        <f t="shared" ref="F170:V170" si="166">F134-F152</f>
        <v>0</v>
      </c>
      <c r="G170" s="258">
        <f t="shared" si="166"/>
        <v>0.3076923076923066</v>
      </c>
      <c r="H170" s="258">
        <f t="shared" si="166"/>
        <v>0.93103448275861922</v>
      </c>
      <c r="I170" s="258">
        <f t="shared" si="166"/>
        <v>0.15789473684209554</v>
      </c>
      <c r="J170" s="258">
        <f t="shared" si="166"/>
        <v>0.41269841269840413</v>
      </c>
      <c r="K170" s="258">
        <f t="shared" si="166"/>
        <v>0.58823529411765207</v>
      </c>
      <c r="L170" s="258">
        <f t="shared" si="166"/>
        <v>0.77777777777777146</v>
      </c>
      <c r="M170" s="258">
        <f t="shared" si="166"/>
        <v>0.89041095890409849</v>
      </c>
      <c r="N170" s="258">
        <f t="shared" si="166"/>
        <v>0.4954954954955042</v>
      </c>
      <c r="O170" s="258">
        <f t="shared" si="166"/>
        <v>0.24561403508771207</v>
      </c>
      <c r="P170" s="258">
        <f t="shared" si="166"/>
        <v>0.30964467005075846</v>
      </c>
      <c r="Q170" s="258">
        <f t="shared" si="166"/>
        <v>5.8651026392951167E-2</v>
      </c>
      <c r="R170" s="258">
        <f t="shared" si="166"/>
        <v>0.40236686390532839</v>
      </c>
      <c r="S170" s="258">
        <f t="shared" si="166"/>
        <v>0.67924528301887221</v>
      </c>
      <c r="T170" s="258">
        <f t="shared" si="166"/>
        <v>7.1428571428569398E-2</v>
      </c>
      <c r="U170" s="258">
        <f t="shared" si="166"/>
        <v>0.59187620889748871</v>
      </c>
      <c r="V170" s="258">
        <f t="shared" si="166"/>
        <v>0.74468085106383342</v>
      </c>
      <c r="W170" s="258">
        <f t="shared" ref="W170:Y170" si="167">W134-W152</f>
        <v>0.75</v>
      </c>
      <c r="X170" s="258">
        <f t="shared" si="167"/>
        <v>0.6046511627907023</v>
      </c>
      <c r="Y170" s="258">
        <f t="shared" si="167"/>
        <v>0.3125</v>
      </c>
    </row>
    <row r="171" spans="3:25" hidden="1" x14ac:dyDescent="0.3">
      <c r="C171" s="258" t="s">
        <v>240</v>
      </c>
      <c r="D171" s="258" t="e">
        <f t="shared" si="165"/>
        <v>#DIV/0!</v>
      </c>
      <c r="E171" s="258">
        <f t="shared" si="165"/>
        <v>0</v>
      </c>
      <c r="F171" s="258">
        <f t="shared" ref="F171:V171" si="168">F135-F153</f>
        <v>0</v>
      </c>
      <c r="G171" s="258">
        <f t="shared" si="168"/>
        <v>0</v>
      </c>
      <c r="H171" s="258">
        <f t="shared" si="168"/>
        <v>0</v>
      </c>
      <c r="I171" s="258">
        <f t="shared" si="168"/>
        <v>0</v>
      </c>
      <c r="J171" s="258">
        <f t="shared" si="168"/>
        <v>0</v>
      </c>
      <c r="K171" s="258">
        <f t="shared" si="168"/>
        <v>0</v>
      </c>
      <c r="L171" s="258">
        <f t="shared" si="168"/>
        <v>0</v>
      </c>
      <c r="M171" s="258">
        <f t="shared" si="168"/>
        <v>0</v>
      </c>
      <c r="N171" s="258">
        <f t="shared" si="168"/>
        <v>0</v>
      </c>
      <c r="O171" s="258">
        <f t="shared" si="168"/>
        <v>0</v>
      </c>
      <c r="P171" s="258">
        <f t="shared" si="168"/>
        <v>0.1428571428571388</v>
      </c>
      <c r="Q171" s="258">
        <f t="shared" si="168"/>
        <v>0.66666666666665719</v>
      </c>
      <c r="R171" s="258">
        <f t="shared" si="168"/>
        <v>0.35294117647057988</v>
      </c>
      <c r="S171" s="258">
        <f t="shared" si="168"/>
        <v>0</v>
      </c>
      <c r="T171" s="258">
        <f t="shared" si="168"/>
        <v>0.55172413793103203</v>
      </c>
      <c r="U171" s="258">
        <f t="shared" si="168"/>
        <v>0.88888888888888573</v>
      </c>
      <c r="V171" s="258">
        <f t="shared" si="168"/>
        <v>0</v>
      </c>
      <c r="W171" s="258">
        <f t="shared" ref="W171:Y171" si="169">W135-W153</f>
        <v>0</v>
      </c>
      <c r="X171" s="258">
        <f t="shared" si="169"/>
        <v>0</v>
      </c>
      <c r="Y171" s="258">
        <f t="shared" si="169"/>
        <v>0</v>
      </c>
    </row>
    <row r="172" spans="3:25" hidden="1" x14ac:dyDescent="0.3">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8"/>
    </row>
    <row r="173" spans="3:25" hidden="1" x14ac:dyDescent="0.3">
      <c r="C173" s="258" t="s">
        <v>243</v>
      </c>
      <c r="D173" s="258" t="e">
        <f t="shared" ref="D173:E178" si="170">D137-D155</f>
        <v>#DIV/0!</v>
      </c>
      <c r="E173" s="258">
        <f t="shared" si="170"/>
        <v>0.55172413793103203</v>
      </c>
      <c r="F173" s="258">
        <f t="shared" ref="F173:V173" si="171">F137-F155</f>
        <v>0</v>
      </c>
      <c r="G173" s="258">
        <f t="shared" si="171"/>
        <v>0.15384615384616041</v>
      </c>
      <c r="H173" s="258">
        <f t="shared" si="171"/>
        <v>0.27586206896550891</v>
      </c>
      <c r="I173" s="258">
        <f t="shared" si="171"/>
        <v>0.73684210526315042</v>
      </c>
      <c r="J173" s="258">
        <f t="shared" si="171"/>
        <v>0</v>
      </c>
      <c r="K173" s="258">
        <f t="shared" si="171"/>
        <v>0</v>
      </c>
      <c r="L173" s="258">
        <f t="shared" si="171"/>
        <v>0.77777777777777146</v>
      </c>
      <c r="M173" s="258">
        <f t="shared" si="171"/>
        <v>0.89041095890409849</v>
      </c>
      <c r="N173" s="258">
        <f t="shared" si="171"/>
        <v>0.29729729729730536</v>
      </c>
      <c r="O173" s="258">
        <f t="shared" si="171"/>
        <v>0</v>
      </c>
      <c r="P173" s="258">
        <f t="shared" si="171"/>
        <v>0.60913705583756439</v>
      </c>
      <c r="Q173" s="258">
        <f t="shared" si="171"/>
        <v>0.21700879765396053</v>
      </c>
      <c r="R173" s="258">
        <f t="shared" si="171"/>
        <v>0.42011834319526997</v>
      </c>
      <c r="S173" s="258">
        <f t="shared" si="171"/>
        <v>0.50943396226415416</v>
      </c>
      <c r="T173" s="258">
        <f t="shared" si="171"/>
        <v>0.6428571428571388</v>
      </c>
      <c r="U173" s="258">
        <f t="shared" si="171"/>
        <v>0.97485493230173859</v>
      </c>
      <c r="V173" s="258">
        <f t="shared" si="171"/>
        <v>0.72340425531915287</v>
      </c>
      <c r="W173" s="258">
        <f t="shared" ref="W173:Y173" si="172">W137-W155</f>
        <v>0.75</v>
      </c>
      <c r="X173" s="258">
        <f t="shared" si="172"/>
        <v>0.41860465116279499</v>
      </c>
      <c r="Y173" s="258">
        <f t="shared" si="172"/>
        <v>0.21875</v>
      </c>
    </row>
    <row r="174" spans="3:25" hidden="1" x14ac:dyDescent="0.3">
      <c r="C174" s="258" t="s">
        <v>245</v>
      </c>
      <c r="D174" s="258" t="e">
        <f t="shared" si="170"/>
        <v>#DIV/0!</v>
      </c>
      <c r="E174" s="258">
        <f t="shared" si="170"/>
        <v>0.82758620689655515</v>
      </c>
      <c r="F174" s="258">
        <f t="shared" ref="F174:V174" si="173">F138-F156</f>
        <v>0</v>
      </c>
      <c r="G174" s="258">
        <f t="shared" si="173"/>
        <v>0.15384615384616041</v>
      </c>
      <c r="H174" s="258">
        <f t="shared" si="173"/>
        <v>0.27586206896550891</v>
      </c>
      <c r="I174" s="258">
        <f t="shared" si="173"/>
        <v>0.73684210526315042</v>
      </c>
      <c r="J174" s="258">
        <f t="shared" si="173"/>
        <v>0</v>
      </c>
      <c r="K174" s="258">
        <f t="shared" si="173"/>
        <v>0</v>
      </c>
      <c r="L174" s="258">
        <f t="shared" si="173"/>
        <v>0.77777777777777146</v>
      </c>
      <c r="M174" s="258">
        <f t="shared" si="173"/>
        <v>0.63013698630136616</v>
      </c>
      <c r="N174" s="258">
        <f t="shared" si="173"/>
        <v>0.29729729729730536</v>
      </c>
      <c r="O174" s="258">
        <f t="shared" si="173"/>
        <v>0</v>
      </c>
      <c r="P174" s="258">
        <f t="shared" si="173"/>
        <v>0.43147208121827418</v>
      </c>
      <c r="Q174" s="258">
        <f t="shared" si="173"/>
        <v>0.14956011730204466</v>
      </c>
      <c r="R174" s="258">
        <f t="shared" si="173"/>
        <v>0.1242603550295911</v>
      </c>
      <c r="S174" s="258">
        <f t="shared" si="173"/>
        <v>0.56603773584906492</v>
      </c>
      <c r="T174" s="258">
        <f t="shared" si="173"/>
        <v>0.6428571428571388</v>
      </c>
      <c r="U174" s="258">
        <f t="shared" si="173"/>
        <v>0.94197292069631544</v>
      </c>
      <c r="V174" s="258">
        <f t="shared" si="173"/>
        <v>0.581560283687935</v>
      </c>
      <c r="W174" s="258">
        <f t="shared" ref="W174:Y174" si="174">W138-W156</f>
        <v>0</v>
      </c>
      <c r="X174" s="258">
        <f t="shared" si="174"/>
        <v>0.83720930232557578</v>
      </c>
      <c r="Y174" s="258">
        <f t="shared" si="174"/>
        <v>0.4375</v>
      </c>
    </row>
    <row r="175" spans="3:25" hidden="1" x14ac:dyDescent="0.3">
      <c r="C175" s="258" t="s">
        <v>247</v>
      </c>
      <c r="D175" s="258" t="e">
        <f t="shared" si="170"/>
        <v>#DIV/0!</v>
      </c>
      <c r="E175" s="258">
        <f t="shared" si="170"/>
        <v>0.625</v>
      </c>
      <c r="F175" s="258">
        <f t="shared" ref="F175:V175" si="175">F139-F157</f>
        <v>0</v>
      </c>
      <c r="G175" s="258">
        <f t="shared" si="175"/>
        <v>0</v>
      </c>
      <c r="H175" s="258">
        <f t="shared" si="175"/>
        <v>5.882352941176805E-2</v>
      </c>
      <c r="I175" s="258">
        <f t="shared" si="175"/>
        <v>0.33962264150943611</v>
      </c>
      <c r="J175" s="258">
        <f t="shared" si="175"/>
        <v>0</v>
      </c>
      <c r="K175" s="258">
        <f t="shared" si="175"/>
        <v>0</v>
      </c>
      <c r="L175" s="258">
        <f t="shared" si="175"/>
        <v>0</v>
      </c>
      <c r="M175" s="258">
        <f t="shared" si="175"/>
        <v>0</v>
      </c>
      <c r="N175" s="258">
        <f t="shared" si="175"/>
        <v>0.4375</v>
      </c>
      <c r="O175" s="258">
        <f t="shared" si="175"/>
        <v>0</v>
      </c>
      <c r="P175" s="258">
        <f t="shared" si="175"/>
        <v>0.32710280373831324</v>
      </c>
      <c r="Q175" s="258">
        <f t="shared" si="175"/>
        <v>0.26804123711340822</v>
      </c>
      <c r="R175" s="258">
        <f t="shared" si="175"/>
        <v>1.4925373134332176E-2</v>
      </c>
      <c r="S175" s="258">
        <f t="shared" si="175"/>
        <v>0.55072463768117075</v>
      </c>
      <c r="T175" s="258">
        <f t="shared" si="175"/>
        <v>0.58847736625514813</v>
      </c>
      <c r="U175" s="258">
        <f t="shared" si="175"/>
        <v>0.54794520547945069</v>
      </c>
      <c r="V175" s="258">
        <f t="shared" si="175"/>
        <v>0</v>
      </c>
      <c r="W175" s="258">
        <f t="shared" ref="W175:Y175" si="176">W139-W157</f>
        <v>0</v>
      </c>
      <c r="X175" s="258">
        <f t="shared" si="176"/>
        <v>0.1666666666666714</v>
      </c>
      <c r="Y175" s="258">
        <f t="shared" si="176"/>
        <v>2.9126213592235217E-2</v>
      </c>
    </row>
    <row r="176" spans="3:25" hidden="1" x14ac:dyDescent="0.3">
      <c r="C176" s="258" t="s">
        <v>251</v>
      </c>
      <c r="D176" s="258" t="e">
        <f t="shared" si="170"/>
        <v>#DIV/0!</v>
      </c>
      <c r="E176" s="258">
        <f t="shared" si="170"/>
        <v>0.20689655172412813</v>
      </c>
      <c r="F176" s="258">
        <f t="shared" ref="F176:V176" si="177">F140-F158</f>
        <v>0</v>
      </c>
      <c r="G176" s="258">
        <f t="shared" si="177"/>
        <v>0.3076923076923066</v>
      </c>
      <c r="H176" s="258">
        <f t="shared" si="177"/>
        <v>0.55172413793103203</v>
      </c>
      <c r="I176" s="258">
        <f t="shared" si="177"/>
        <v>0.10526315789473983</v>
      </c>
      <c r="J176" s="258">
        <f t="shared" si="177"/>
        <v>0</v>
      </c>
      <c r="K176" s="258">
        <f t="shared" si="177"/>
        <v>0</v>
      </c>
      <c r="L176" s="258">
        <f t="shared" si="177"/>
        <v>0.77777777777777146</v>
      </c>
      <c r="M176" s="258">
        <f t="shared" si="177"/>
        <v>0.63013698630136616</v>
      </c>
      <c r="N176" s="258">
        <f t="shared" si="177"/>
        <v>0</v>
      </c>
      <c r="O176" s="258">
        <f t="shared" si="177"/>
        <v>0</v>
      </c>
      <c r="P176" s="258">
        <f t="shared" si="177"/>
        <v>0.80203045685279051</v>
      </c>
      <c r="Q176" s="258">
        <f t="shared" si="177"/>
        <v>0.11143695014662569</v>
      </c>
      <c r="R176" s="258">
        <f t="shared" si="177"/>
        <v>0.49112426035503631</v>
      </c>
      <c r="S176" s="258">
        <f t="shared" si="177"/>
        <v>0.96226415094339757</v>
      </c>
      <c r="T176" s="258">
        <f t="shared" si="177"/>
        <v>0.9285714285714306</v>
      </c>
      <c r="U176" s="258">
        <f t="shared" si="177"/>
        <v>0.29980657640233233</v>
      </c>
      <c r="V176" s="258">
        <f t="shared" si="177"/>
        <v>0.43262411347517116</v>
      </c>
      <c r="W176" s="258">
        <f t="shared" ref="W176:Y176" si="178">W140-W158</f>
        <v>0</v>
      </c>
      <c r="X176" s="258">
        <f t="shared" si="178"/>
        <v>0.41860465116279499</v>
      </c>
      <c r="Y176" s="258">
        <f t="shared" si="178"/>
        <v>0.875</v>
      </c>
    </row>
    <row r="177" spans="3:25" hidden="1" x14ac:dyDescent="0.3">
      <c r="C177" s="258" t="s">
        <v>253</v>
      </c>
      <c r="D177" s="258">
        <f t="shared" si="170"/>
        <v>0</v>
      </c>
      <c r="E177" s="258">
        <f t="shared" si="170"/>
        <v>0.10344827586206407</v>
      </c>
      <c r="F177" s="258">
        <f t="shared" ref="F177:V177" si="179">F141-F159</f>
        <v>0</v>
      </c>
      <c r="G177" s="258">
        <f t="shared" si="179"/>
        <v>0.3076923076923066</v>
      </c>
      <c r="H177" s="258">
        <f t="shared" si="179"/>
        <v>0</v>
      </c>
      <c r="I177" s="258">
        <f t="shared" si="179"/>
        <v>0.73684210526315042</v>
      </c>
      <c r="J177" s="258">
        <f t="shared" si="179"/>
        <v>0</v>
      </c>
      <c r="K177" s="258">
        <f t="shared" si="179"/>
        <v>0</v>
      </c>
      <c r="L177" s="258">
        <f t="shared" si="179"/>
        <v>0</v>
      </c>
      <c r="M177" s="258">
        <f t="shared" si="179"/>
        <v>0</v>
      </c>
      <c r="N177" s="258">
        <f t="shared" si="179"/>
        <v>0</v>
      </c>
      <c r="O177" s="258">
        <f t="shared" si="179"/>
        <v>0.24561403508771207</v>
      </c>
      <c r="P177" s="258">
        <f t="shared" si="179"/>
        <v>0.35532994923858041</v>
      </c>
      <c r="Q177" s="258">
        <f t="shared" si="179"/>
        <v>2.9325513196482689E-2</v>
      </c>
      <c r="R177" s="258">
        <f t="shared" si="179"/>
        <v>0.42011834319526997</v>
      </c>
      <c r="S177" s="258">
        <f t="shared" si="179"/>
        <v>0.73584905660378297</v>
      </c>
      <c r="T177" s="258">
        <f t="shared" si="179"/>
        <v>0.6428571428571388</v>
      </c>
      <c r="U177" s="258">
        <f t="shared" si="179"/>
        <v>0.45647969052224369</v>
      </c>
      <c r="V177" s="258">
        <f t="shared" si="179"/>
        <v>0.57446808510638903</v>
      </c>
      <c r="W177" s="258">
        <f t="shared" ref="W177:Y177" si="180">W141-W159</f>
        <v>0</v>
      </c>
      <c r="X177" s="258">
        <f t="shared" si="180"/>
        <v>9.3023255813946548E-2</v>
      </c>
      <c r="Y177" s="258">
        <f t="shared" si="180"/>
        <v>0.4375</v>
      </c>
    </row>
    <row r="178" spans="3:25" hidden="1" x14ac:dyDescent="0.3">
      <c r="C178" s="258" t="s">
        <v>255</v>
      </c>
      <c r="D178" s="258">
        <f t="shared" si="170"/>
        <v>0</v>
      </c>
      <c r="E178" s="258">
        <f t="shared" si="170"/>
        <v>0.37931034482758719</v>
      </c>
      <c r="F178" s="258">
        <f t="shared" ref="F178:V178" si="181">F142-F160</f>
        <v>0</v>
      </c>
      <c r="G178" s="258">
        <f t="shared" si="181"/>
        <v>0.15384615384616041</v>
      </c>
      <c r="H178" s="258">
        <f t="shared" si="181"/>
        <v>0.27586206896550891</v>
      </c>
      <c r="I178" s="258">
        <f t="shared" si="181"/>
        <v>0.78947368421053454</v>
      </c>
      <c r="J178" s="258">
        <f t="shared" si="181"/>
        <v>0</v>
      </c>
      <c r="K178" s="258">
        <f t="shared" si="181"/>
        <v>0</v>
      </c>
      <c r="L178" s="258">
        <f t="shared" si="181"/>
        <v>0.55555555555555713</v>
      </c>
      <c r="M178" s="258">
        <f t="shared" si="181"/>
        <v>0</v>
      </c>
      <c r="N178" s="258">
        <f t="shared" si="181"/>
        <v>0</v>
      </c>
      <c r="O178" s="258">
        <f t="shared" si="181"/>
        <v>0</v>
      </c>
      <c r="P178" s="258">
        <f t="shared" si="181"/>
        <v>0.83248730964467654</v>
      </c>
      <c r="Q178" s="258">
        <f t="shared" si="181"/>
        <v>0.92375366568914785</v>
      </c>
      <c r="R178" s="258">
        <f t="shared" si="181"/>
        <v>0.82840236686389801</v>
      </c>
      <c r="S178" s="258">
        <f t="shared" si="181"/>
        <v>0.67924528301887221</v>
      </c>
      <c r="T178" s="258">
        <f t="shared" si="181"/>
        <v>0</v>
      </c>
      <c r="U178" s="258">
        <f t="shared" si="181"/>
        <v>0.90909090909090651</v>
      </c>
      <c r="V178" s="258">
        <f t="shared" si="181"/>
        <v>0.85815602836879634</v>
      </c>
      <c r="W178" s="258">
        <f t="shared" ref="W178:Y178" si="182">W142-W160</f>
        <v>0</v>
      </c>
      <c r="X178" s="258">
        <f t="shared" si="182"/>
        <v>0.83720930232557578</v>
      </c>
      <c r="Y178" s="258">
        <f t="shared" si="182"/>
        <v>0.21875</v>
      </c>
    </row>
    <row r="179" spans="3:25" hidden="1" x14ac:dyDescent="0.3">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row>
    <row r="180" spans="3:25" hidden="1" x14ac:dyDescent="0.3">
      <c r="C180" s="258" t="s">
        <v>606</v>
      </c>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row>
    <row r="181" spans="3:25" hidden="1" x14ac:dyDescent="0.3">
      <c r="C181" s="258" t="s">
        <v>101</v>
      </c>
      <c r="D181" s="258" t="e">
        <f>IF(D163&lt;0.56,0,1)</f>
        <v>#DIV/0!</v>
      </c>
      <c r="E181" s="258">
        <f t="shared" ref="E181:V181" si="183">IF(E163&lt;0.56,0,1)</f>
        <v>1</v>
      </c>
      <c r="F181" s="258">
        <f t="shared" si="183"/>
        <v>0</v>
      </c>
      <c r="G181" s="258">
        <f t="shared" si="183"/>
        <v>0</v>
      </c>
      <c r="H181" s="258">
        <f t="shared" si="183"/>
        <v>1</v>
      </c>
      <c r="I181" s="258">
        <f t="shared" si="183"/>
        <v>0</v>
      </c>
      <c r="J181" s="258">
        <f t="shared" si="183"/>
        <v>1</v>
      </c>
      <c r="K181" s="258">
        <f t="shared" si="183"/>
        <v>1</v>
      </c>
      <c r="L181" s="258">
        <f t="shared" si="183"/>
        <v>0</v>
      </c>
      <c r="M181" s="258">
        <f t="shared" si="183"/>
        <v>1</v>
      </c>
      <c r="N181" s="258">
        <f t="shared" si="183"/>
        <v>1</v>
      </c>
      <c r="O181" s="258">
        <f t="shared" si="183"/>
        <v>1</v>
      </c>
      <c r="P181" s="258">
        <f t="shared" si="183"/>
        <v>1</v>
      </c>
      <c r="Q181" s="258">
        <f t="shared" si="183"/>
        <v>1</v>
      </c>
      <c r="R181" s="258">
        <f t="shared" si="183"/>
        <v>1</v>
      </c>
      <c r="S181" s="258">
        <f t="shared" si="183"/>
        <v>1</v>
      </c>
      <c r="T181" s="258">
        <f t="shared" si="183"/>
        <v>1</v>
      </c>
      <c r="U181" s="258">
        <f t="shared" si="183"/>
        <v>0</v>
      </c>
      <c r="V181" s="258">
        <f t="shared" si="183"/>
        <v>1</v>
      </c>
      <c r="W181" s="258" t="e">
        <f t="shared" ref="W181:Y181" si="184">IF(W163&lt;0.56,0,1)</f>
        <v>#DIV/0!</v>
      </c>
      <c r="X181" s="258">
        <f t="shared" si="184"/>
        <v>0</v>
      </c>
      <c r="Y181" s="258">
        <f t="shared" si="184"/>
        <v>1</v>
      </c>
    </row>
    <row r="182" spans="3:25" hidden="1" x14ac:dyDescent="0.3">
      <c r="C182" s="258" t="s">
        <v>103</v>
      </c>
      <c r="D182" s="258" t="e">
        <f t="shared" ref="D182:E186" si="185">IF(D164&lt;0.56,0,1)</f>
        <v>#DIV/0!</v>
      </c>
      <c r="E182" s="258">
        <f t="shared" si="185"/>
        <v>0</v>
      </c>
      <c r="F182" s="258">
        <f t="shared" ref="F182:V182" si="186">IF(F164&lt;0.56,0,1)</f>
        <v>0</v>
      </c>
      <c r="G182" s="258">
        <f t="shared" si="186"/>
        <v>0</v>
      </c>
      <c r="H182" s="258">
        <f t="shared" si="186"/>
        <v>0</v>
      </c>
      <c r="I182" s="258">
        <f t="shared" si="186"/>
        <v>0</v>
      </c>
      <c r="J182" s="258">
        <f t="shared" si="186"/>
        <v>0</v>
      </c>
      <c r="K182" s="258">
        <f t="shared" si="186"/>
        <v>0</v>
      </c>
      <c r="L182" s="258">
        <f t="shared" si="186"/>
        <v>0</v>
      </c>
      <c r="M182" s="258">
        <f t="shared" si="186"/>
        <v>0</v>
      </c>
      <c r="N182" s="258">
        <f t="shared" si="186"/>
        <v>0</v>
      </c>
      <c r="O182" s="258">
        <f t="shared" si="186"/>
        <v>0</v>
      </c>
      <c r="P182" s="258">
        <f t="shared" si="186"/>
        <v>0</v>
      </c>
      <c r="Q182" s="258">
        <f t="shared" si="186"/>
        <v>0</v>
      </c>
      <c r="R182" s="258">
        <f t="shared" si="186"/>
        <v>0</v>
      </c>
      <c r="S182" s="258">
        <f t="shared" si="186"/>
        <v>0</v>
      </c>
      <c r="T182" s="258">
        <f t="shared" si="186"/>
        <v>0</v>
      </c>
      <c r="U182" s="258">
        <f t="shared" si="186"/>
        <v>0</v>
      </c>
      <c r="V182" s="258">
        <f t="shared" si="186"/>
        <v>0</v>
      </c>
      <c r="W182" s="258" t="e">
        <f t="shared" ref="W182:Y182" si="187">IF(W164&lt;0.56,0,1)</f>
        <v>#DIV/0!</v>
      </c>
      <c r="X182" s="258">
        <f t="shared" si="187"/>
        <v>0</v>
      </c>
      <c r="Y182" s="258">
        <f t="shared" si="187"/>
        <v>0</v>
      </c>
    </row>
    <row r="183" spans="3:25" hidden="1" x14ac:dyDescent="0.3">
      <c r="C183" s="258" t="s">
        <v>127</v>
      </c>
      <c r="D183" s="258" t="e">
        <f t="shared" si="185"/>
        <v>#DIV/0!</v>
      </c>
      <c r="E183" s="258">
        <f t="shared" si="185"/>
        <v>0</v>
      </c>
      <c r="F183" s="258">
        <f t="shared" ref="F183:V183" si="188">IF(F165&lt;0.56,0,1)</f>
        <v>0</v>
      </c>
      <c r="G183" s="258">
        <f t="shared" si="188"/>
        <v>1</v>
      </c>
      <c r="H183" s="258">
        <f t="shared" si="188"/>
        <v>0</v>
      </c>
      <c r="I183" s="258">
        <f t="shared" si="188"/>
        <v>0</v>
      </c>
      <c r="J183" s="258">
        <f t="shared" si="188"/>
        <v>1</v>
      </c>
      <c r="K183" s="258">
        <f t="shared" si="188"/>
        <v>0</v>
      </c>
      <c r="L183" s="258">
        <f t="shared" si="188"/>
        <v>0</v>
      </c>
      <c r="M183" s="258">
        <f t="shared" si="188"/>
        <v>1</v>
      </c>
      <c r="N183" s="258">
        <f t="shared" si="188"/>
        <v>0</v>
      </c>
      <c r="O183" s="258">
        <f t="shared" si="188"/>
        <v>0</v>
      </c>
      <c r="P183" s="258">
        <f t="shared" si="188"/>
        <v>0</v>
      </c>
      <c r="Q183" s="258">
        <f t="shared" si="188"/>
        <v>1</v>
      </c>
      <c r="R183" s="258">
        <f t="shared" si="188"/>
        <v>0</v>
      </c>
      <c r="S183" s="258">
        <f t="shared" si="188"/>
        <v>0</v>
      </c>
      <c r="T183" s="258">
        <f t="shared" si="188"/>
        <v>1</v>
      </c>
      <c r="U183" s="258">
        <f t="shared" si="188"/>
        <v>1</v>
      </c>
      <c r="V183" s="258">
        <f t="shared" si="188"/>
        <v>0</v>
      </c>
      <c r="W183" s="258" t="e">
        <f t="shared" ref="W183:Y183" si="189">IF(W165&lt;0.56,0,1)</f>
        <v>#DIV/0!</v>
      </c>
      <c r="X183" s="258">
        <f t="shared" si="189"/>
        <v>0</v>
      </c>
      <c r="Y183" s="258">
        <f t="shared" si="189"/>
        <v>0</v>
      </c>
    </row>
    <row r="184" spans="3:25" hidden="1" x14ac:dyDescent="0.3">
      <c r="C184" s="258" t="s">
        <v>202</v>
      </c>
      <c r="D184" s="258" t="e">
        <f t="shared" si="185"/>
        <v>#DIV/0!</v>
      </c>
      <c r="E184" s="258">
        <f t="shared" si="185"/>
        <v>0</v>
      </c>
      <c r="F184" s="258">
        <f t="shared" ref="F184:V184" si="190">IF(F166&lt;0.56,0,1)</f>
        <v>0</v>
      </c>
      <c r="G184" s="258">
        <f t="shared" si="190"/>
        <v>0</v>
      </c>
      <c r="H184" s="258">
        <f t="shared" si="190"/>
        <v>1</v>
      </c>
      <c r="I184" s="258">
        <f t="shared" si="190"/>
        <v>0</v>
      </c>
      <c r="J184" s="258">
        <f t="shared" si="190"/>
        <v>0</v>
      </c>
      <c r="K184" s="258">
        <f t="shared" si="190"/>
        <v>0</v>
      </c>
      <c r="L184" s="258">
        <f t="shared" si="190"/>
        <v>0</v>
      </c>
      <c r="M184" s="258">
        <f t="shared" si="190"/>
        <v>0</v>
      </c>
      <c r="N184" s="258">
        <f t="shared" si="190"/>
        <v>0</v>
      </c>
      <c r="O184" s="258">
        <f t="shared" si="190"/>
        <v>0</v>
      </c>
      <c r="P184" s="258">
        <f t="shared" si="190"/>
        <v>0</v>
      </c>
      <c r="Q184" s="258">
        <f t="shared" si="190"/>
        <v>0</v>
      </c>
      <c r="R184" s="258">
        <f t="shared" si="190"/>
        <v>1</v>
      </c>
      <c r="S184" s="258">
        <f t="shared" si="190"/>
        <v>0</v>
      </c>
      <c r="T184" s="258">
        <f t="shared" si="190"/>
        <v>1</v>
      </c>
      <c r="U184" s="258">
        <f t="shared" si="190"/>
        <v>0</v>
      </c>
      <c r="V184" s="258">
        <f t="shared" si="190"/>
        <v>0</v>
      </c>
      <c r="W184" s="258">
        <f t="shared" ref="W184:Y184" si="191">IF(W166&lt;0.56,0,1)</f>
        <v>0</v>
      </c>
      <c r="X184" s="258">
        <f t="shared" si="191"/>
        <v>0</v>
      </c>
      <c r="Y184" s="258">
        <f t="shared" si="191"/>
        <v>1</v>
      </c>
    </row>
    <row r="185" spans="3:25" hidden="1" x14ac:dyDescent="0.3">
      <c r="C185" s="258" t="s">
        <v>204</v>
      </c>
      <c r="D185" s="258" t="e">
        <f t="shared" si="185"/>
        <v>#DIV/0!</v>
      </c>
      <c r="E185" s="258">
        <f t="shared" si="185"/>
        <v>0</v>
      </c>
      <c r="F185" s="258">
        <f t="shared" ref="F185:V185" si="192">IF(F167&lt;0.56,0,1)</f>
        <v>0</v>
      </c>
      <c r="G185" s="258">
        <f t="shared" si="192"/>
        <v>0</v>
      </c>
      <c r="H185" s="258">
        <f t="shared" si="192"/>
        <v>0</v>
      </c>
      <c r="I185" s="258">
        <f t="shared" si="192"/>
        <v>0</v>
      </c>
      <c r="J185" s="258">
        <f t="shared" si="192"/>
        <v>0</v>
      </c>
      <c r="K185" s="258">
        <f t="shared" si="192"/>
        <v>0</v>
      </c>
      <c r="L185" s="258">
        <f t="shared" si="192"/>
        <v>0</v>
      </c>
      <c r="M185" s="258">
        <f t="shared" si="192"/>
        <v>0</v>
      </c>
      <c r="N185" s="258">
        <f t="shared" si="192"/>
        <v>0</v>
      </c>
      <c r="O185" s="258">
        <f t="shared" si="192"/>
        <v>0</v>
      </c>
      <c r="P185" s="258">
        <f t="shared" si="192"/>
        <v>0</v>
      </c>
      <c r="Q185" s="258">
        <f t="shared" si="192"/>
        <v>1</v>
      </c>
      <c r="R185" s="258">
        <f t="shared" si="192"/>
        <v>1</v>
      </c>
      <c r="S185" s="258">
        <f t="shared" si="192"/>
        <v>1</v>
      </c>
      <c r="T185" s="258">
        <f t="shared" si="192"/>
        <v>0</v>
      </c>
      <c r="U185" s="258">
        <f t="shared" si="192"/>
        <v>1</v>
      </c>
      <c r="V185" s="258">
        <f t="shared" si="192"/>
        <v>0</v>
      </c>
      <c r="W185" s="258">
        <f t="shared" ref="W185:Y185" si="193">IF(W167&lt;0.56,0,1)</f>
        <v>0</v>
      </c>
      <c r="X185" s="258">
        <f t="shared" si="193"/>
        <v>0</v>
      </c>
      <c r="Y185" s="258">
        <f t="shared" si="193"/>
        <v>1</v>
      </c>
    </row>
    <row r="186" spans="3:25" hidden="1" x14ac:dyDescent="0.3">
      <c r="C186" s="258" t="s">
        <v>206</v>
      </c>
      <c r="D186" s="258">
        <f t="shared" si="185"/>
        <v>0</v>
      </c>
      <c r="E186" s="258">
        <f t="shared" si="185"/>
        <v>0</v>
      </c>
      <c r="F186" s="258">
        <f t="shared" ref="F186:V186" si="194">IF(F168&lt;0.56,0,1)</f>
        <v>0</v>
      </c>
      <c r="G186" s="258">
        <f t="shared" si="194"/>
        <v>0</v>
      </c>
      <c r="H186" s="258">
        <f t="shared" si="194"/>
        <v>1</v>
      </c>
      <c r="I186" s="258">
        <f t="shared" si="194"/>
        <v>0</v>
      </c>
      <c r="J186" s="258">
        <f t="shared" si="194"/>
        <v>0</v>
      </c>
      <c r="K186" s="258">
        <f t="shared" si="194"/>
        <v>0</v>
      </c>
      <c r="L186" s="258">
        <f t="shared" si="194"/>
        <v>0</v>
      </c>
      <c r="M186" s="258">
        <f t="shared" si="194"/>
        <v>0</v>
      </c>
      <c r="N186" s="258">
        <f t="shared" si="194"/>
        <v>1</v>
      </c>
      <c r="O186" s="258">
        <f t="shared" si="194"/>
        <v>0</v>
      </c>
      <c r="P186" s="258">
        <f t="shared" si="194"/>
        <v>0</v>
      </c>
      <c r="Q186" s="258">
        <f t="shared" si="194"/>
        <v>0</v>
      </c>
      <c r="R186" s="258">
        <f t="shared" si="194"/>
        <v>0</v>
      </c>
      <c r="S186" s="258">
        <f t="shared" si="194"/>
        <v>0</v>
      </c>
      <c r="T186" s="258">
        <f t="shared" si="194"/>
        <v>0</v>
      </c>
      <c r="U186" s="258">
        <f t="shared" si="194"/>
        <v>0</v>
      </c>
      <c r="V186" s="258">
        <f t="shared" si="194"/>
        <v>0</v>
      </c>
      <c r="W186" s="258">
        <f t="shared" ref="W186:Y186" si="195">IF(W168&lt;0.56,0,1)</f>
        <v>0</v>
      </c>
      <c r="X186" s="258">
        <f t="shared" si="195"/>
        <v>0</v>
      </c>
      <c r="Y186" s="258">
        <f t="shared" si="195"/>
        <v>1</v>
      </c>
    </row>
    <row r="187" spans="3:25" hidden="1" x14ac:dyDescent="0.3">
      <c r="C187" s="258"/>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row>
    <row r="188" spans="3:25" hidden="1" x14ac:dyDescent="0.3">
      <c r="C188" s="258" t="s">
        <v>296</v>
      </c>
      <c r="D188" s="258" t="e">
        <f t="shared" ref="D188:E189" si="196">IF(D170&lt;0.56,0,1)</f>
        <v>#DIV/0!</v>
      </c>
      <c r="E188" s="258">
        <f t="shared" si="196"/>
        <v>0</v>
      </c>
      <c r="F188" s="258">
        <f t="shared" ref="F188:V188" si="197">IF(F170&lt;0.56,0,1)</f>
        <v>0</v>
      </c>
      <c r="G188" s="258">
        <f t="shared" si="197"/>
        <v>0</v>
      </c>
      <c r="H188" s="258">
        <f t="shared" si="197"/>
        <v>1</v>
      </c>
      <c r="I188" s="258">
        <f t="shared" si="197"/>
        <v>0</v>
      </c>
      <c r="J188" s="258">
        <f t="shared" si="197"/>
        <v>0</v>
      </c>
      <c r="K188" s="258">
        <f t="shared" si="197"/>
        <v>1</v>
      </c>
      <c r="L188" s="258">
        <f t="shared" si="197"/>
        <v>1</v>
      </c>
      <c r="M188" s="258">
        <f t="shared" si="197"/>
        <v>1</v>
      </c>
      <c r="N188" s="258">
        <f t="shared" si="197"/>
        <v>0</v>
      </c>
      <c r="O188" s="258">
        <f t="shared" si="197"/>
        <v>0</v>
      </c>
      <c r="P188" s="258">
        <f t="shared" si="197"/>
        <v>0</v>
      </c>
      <c r="Q188" s="258">
        <f t="shared" si="197"/>
        <v>0</v>
      </c>
      <c r="R188" s="258">
        <f t="shared" si="197"/>
        <v>0</v>
      </c>
      <c r="S188" s="258">
        <f t="shared" si="197"/>
        <v>1</v>
      </c>
      <c r="T188" s="258">
        <f t="shared" si="197"/>
        <v>0</v>
      </c>
      <c r="U188" s="258">
        <f t="shared" si="197"/>
        <v>1</v>
      </c>
      <c r="V188" s="258">
        <f t="shared" si="197"/>
        <v>1</v>
      </c>
      <c r="W188" s="258">
        <f t="shared" ref="W188:Y188" si="198">IF(W170&lt;0.56,0,1)</f>
        <v>1</v>
      </c>
      <c r="X188" s="258">
        <f t="shared" si="198"/>
        <v>1</v>
      </c>
      <c r="Y188" s="258">
        <f t="shared" si="198"/>
        <v>0</v>
      </c>
    </row>
    <row r="189" spans="3:25" hidden="1" x14ac:dyDescent="0.3">
      <c r="C189" s="258" t="s">
        <v>240</v>
      </c>
      <c r="D189" s="258" t="e">
        <f t="shared" si="196"/>
        <v>#DIV/0!</v>
      </c>
      <c r="E189" s="258">
        <f t="shared" si="196"/>
        <v>0</v>
      </c>
      <c r="F189" s="258">
        <f t="shared" ref="F189:V189" si="199">IF(F171&lt;0.56,0,1)</f>
        <v>0</v>
      </c>
      <c r="G189" s="258">
        <f t="shared" si="199"/>
        <v>0</v>
      </c>
      <c r="H189" s="258">
        <f t="shared" si="199"/>
        <v>0</v>
      </c>
      <c r="I189" s="258">
        <f t="shared" si="199"/>
        <v>0</v>
      </c>
      <c r="J189" s="258">
        <f t="shared" si="199"/>
        <v>0</v>
      </c>
      <c r="K189" s="258">
        <f t="shared" si="199"/>
        <v>0</v>
      </c>
      <c r="L189" s="258">
        <f t="shared" si="199"/>
        <v>0</v>
      </c>
      <c r="M189" s="258">
        <f t="shared" si="199"/>
        <v>0</v>
      </c>
      <c r="N189" s="258">
        <f t="shared" si="199"/>
        <v>0</v>
      </c>
      <c r="O189" s="258">
        <f t="shared" si="199"/>
        <v>0</v>
      </c>
      <c r="P189" s="258">
        <f t="shared" si="199"/>
        <v>0</v>
      </c>
      <c r="Q189" s="258">
        <f t="shared" si="199"/>
        <v>1</v>
      </c>
      <c r="R189" s="258">
        <f t="shared" si="199"/>
        <v>0</v>
      </c>
      <c r="S189" s="258">
        <f t="shared" si="199"/>
        <v>0</v>
      </c>
      <c r="T189" s="258">
        <f t="shared" si="199"/>
        <v>0</v>
      </c>
      <c r="U189" s="258">
        <f t="shared" si="199"/>
        <v>1</v>
      </c>
      <c r="V189" s="258">
        <f t="shared" si="199"/>
        <v>0</v>
      </c>
      <c r="W189" s="258">
        <f t="shared" ref="W189:Y189" si="200">IF(W171&lt;0.56,0,1)</f>
        <v>0</v>
      </c>
      <c r="X189" s="258">
        <f t="shared" si="200"/>
        <v>0</v>
      </c>
      <c r="Y189" s="258">
        <f t="shared" si="200"/>
        <v>0</v>
      </c>
    </row>
    <row r="190" spans="3:25" hidden="1" x14ac:dyDescent="0.3">
      <c r="C190" s="258"/>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row>
    <row r="191" spans="3:25" hidden="1" x14ac:dyDescent="0.3">
      <c r="C191" s="258" t="s">
        <v>243</v>
      </c>
      <c r="D191" s="258" t="e">
        <f t="shared" ref="D191:E196" si="201">IF(D173&lt;0.56,0,1)</f>
        <v>#DIV/0!</v>
      </c>
      <c r="E191" s="258">
        <f>IF(E173&lt;0.56,0,1)</f>
        <v>0</v>
      </c>
      <c r="F191" s="258">
        <f t="shared" ref="F191:V191" si="202">IF(F173&lt;0.56,0,1)</f>
        <v>0</v>
      </c>
      <c r="G191" s="258">
        <f t="shared" si="202"/>
        <v>0</v>
      </c>
      <c r="H191" s="258">
        <f t="shared" si="202"/>
        <v>0</v>
      </c>
      <c r="I191" s="258">
        <f t="shared" si="202"/>
        <v>1</v>
      </c>
      <c r="J191" s="258">
        <f t="shared" si="202"/>
        <v>0</v>
      </c>
      <c r="K191" s="258">
        <f t="shared" si="202"/>
        <v>0</v>
      </c>
      <c r="L191" s="258">
        <f t="shared" si="202"/>
        <v>1</v>
      </c>
      <c r="M191" s="258">
        <f t="shared" si="202"/>
        <v>1</v>
      </c>
      <c r="N191" s="258">
        <f t="shared" si="202"/>
        <v>0</v>
      </c>
      <c r="O191" s="258">
        <f t="shared" si="202"/>
        <v>0</v>
      </c>
      <c r="P191" s="258">
        <f t="shared" si="202"/>
        <v>1</v>
      </c>
      <c r="Q191" s="258">
        <f t="shared" si="202"/>
        <v>0</v>
      </c>
      <c r="R191" s="258">
        <f t="shared" si="202"/>
        <v>0</v>
      </c>
      <c r="S191" s="258">
        <f t="shared" si="202"/>
        <v>0</v>
      </c>
      <c r="T191" s="258">
        <f t="shared" si="202"/>
        <v>1</v>
      </c>
      <c r="U191" s="258">
        <f t="shared" si="202"/>
        <v>1</v>
      </c>
      <c r="V191" s="258">
        <f t="shared" si="202"/>
        <v>1</v>
      </c>
      <c r="W191" s="258">
        <f t="shared" ref="W191:Y191" si="203">IF(W173&lt;0.56,0,1)</f>
        <v>1</v>
      </c>
      <c r="X191" s="258">
        <f t="shared" si="203"/>
        <v>0</v>
      </c>
      <c r="Y191" s="258">
        <f t="shared" si="203"/>
        <v>0</v>
      </c>
    </row>
    <row r="192" spans="3:25" hidden="1" x14ac:dyDescent="0.3">
      <c r="C192" s="258" t="s">
        <v>245</v>
      </c>
      <c r="D192" s="258" t="e">
        <f t="shared" si="201"/>
        <v>#DIV/0!</v>
      </c>
      <c r="E192" s="258">
        <f t="shared" si="201"/>
        <v>1</v>
      </c>
      <c r="F192" s="258">
        <f t="shared" ref="F192:V192" si="204">IF(F174&lt;0.56,0,1)</f>
        <v>0</v>
      </c>
      <c r="G192" s="258">
        <f t="shared" si="204"/>
        <v>0</v>
      </c>
      <c r="H192" s="258">
        <f t="shared" si="204"/>
        <v>0</v>
      </c>
      <c r="I192" s="258">
        <f t="shared" si="204"/>
        <v>1</v>
      </c>
      <c r="J192" s="258">
        <f t="shared" si="204"/>
        <v>0</v>
      </c>
      <c r="K192" s="258">
        <f t="shared" si="204"/>
        <v>0</v>
      </c>
      <c r="L192" s="258">
        <f t="shared" si="204"/>
        <v>1</v>
      </c>
      <c r="M192" s="258">
        <f t="shared" si="204"/>
        <v>1</v>
      </c>
      <c r="N192" s="258">
        <f t="shared" si="204"/>
        <v>0</v>
      </c>
      <c r="O192" s="258">
        <f t="shared" si="204"/>
        <v>0</v>
      </c>
      <c r="P192" s="258">
        <f t="shared" si="204"/>
        <v>0</v>
      </c>
      <c r="Q192" s="258">
        <f t="shared" si="204"/>
        <v>0</v>
      </c>
      <c r="R192" s="258">
        <f t="shared" si="204"/>
        <v>0</v>
      </c>
      <c r="S192" s="258">
        <f t="shared" si="204"/>
        <v>1</v>
      </c>
      <c r="T192" s="258">
        <f t="shared" si="204"/>
        <v>1</v>
      </c>
      <c r="U192" s="258">
        <f t="shared" si="204"/>
        <v>1</v>
      </c>
      <c r="V192" s="258">
        <f t="shared" si="204"/>
        <v>1</v>
      </c>
      <c r="W192" s="258">
        <f t="shared" ref="W192:Y192" si="205">IF(W174&lt;0.56,0,1)</f>
        <v>0</v>
      </c>
      <c r="X192" s="258">
        <f t="shared" si="205"/>
        <v>1</v>
      </c>
      <c r="Y192" s="258">
        <f t="shared" si="205"/>
        <v>0</v>
      </c>
    </row>
    <row r="193" spans="3:25" hidden="1" x14ac:dyDescent="0.3">
      <c r="C193" s="258" t="s">
        <v>247</v>
      </c>
      <c r="D193" s="258" t="e">
        <f t="shared" si="201"/>
        <v>#DIV/0!</v>
      </c>
      <c r="E193" s="258">
        <f t="shared" si="201"/>
        <v>1</v>
      </c>
      <c r="F193" s="258">
        <f t="shared" ref="F193:V193" si="206">IF(F175&lt;0.56,0,1)</f>
        <v>0</v>
      </c>
      <c r="G193" s="258">
        <f t="shared" si="206"/>
        <v>0</v>
      </c>
      <c r="H193" s="258">
        <f t="shared" si="206"/>
        <v>0</v>
      </c>
      <c r="I193" s="258">
        <f t="shared" si="206"/>
        <v>0</v>
      </c>
      <c r="J193" s="258">
        <f t="shared" si="206"/>
        <v>0</v>
      </c>
      <c r="K193" s="258">
        <f t="shared" si="206"/>
        <v>0</v>
      </c>
      <c r="L193" s="258">
        <f t="shared" si="206"/>
        <v>0</v>
      </c>
      <c r="M193" s="258">
        <f t="shared" si="206"/>
        <v>0</v>
      </c>
      <c r="N193" s="258">
        <f t="shared" si="206"/>
        <v>0</v>
      </c>
      <c r="O193" s="258">
        <f t="shared" si="206"/>
        <v>0</v>
      </c>
      <c r="P193" s="258">
        <f t="shared" si="206"/>
        <v>0</v>
      </c>
      <c r="Q193" s="258">
        <f t="shared" si="206"/>
        <v>0</v>
      </c>
      <c r="R193" s="258">
        <f t="shared" si="206"/>
        <v>0</v>
      </c>
      <c r="S193" s="258">
        <f t="shared" si="206"/>
        <v>0</v>
      </c>
      <c r="T193" s="258">
        <f t="shared" si="206"/>
        <v>1</v>
      </c>
      <c r="U193" s="258">
        <f t="shared" si="206"/>
        <v>0</v>
      </c>
      <c r="V193" s="258">
        <f t="shared" si="206"/>
        <v>0</v>
      </c>
      <c r="W193" s="258">
        <f t="shared" ref="W193:Y193" si="207">IF(W175&lt;0.56,0,1)</f>
        <v>0</v>
      </c>
      <c r="X193" s="258">
        <f t="shared" si="207"/>
        <v>0</v>
      </c>
      <c r="Y193" s="258">
        <f t="shared" si="207"/>
        <v>0</v>
      </c>
    </row>
    <row r="194" spans="3:25" hidden="1" x14ac:dyDescent="0.3">
      <c r="C194" s="258" t="s">
        <v>251</v>
      </c>
      <c r="D194" s="258" t="e">
        <f t="shared" si="201"/>
        <v>#DIV/0!</v>
      </c>
      <c r="E194" s="258">
        <f t="shared" si="201"/>
        <v>0</v>
      </c>
      <c r="F194" s="258">
        <f t="shared" ref="F194:V194" si="208">IF(F176&lt;0.56,0,1)</f>
        <v>0</v>
      </c>
      <c r="G194" s="258">
        <f t="shared" si="208"/>
        <v>0</v>
      </c>
      <c r="H194" s="258">
        <f t="shared" si="208"/>
        <v>0</v>
      </c>
      <c r="I194" s="258">
        <f t="shared" si="208"/>
        <v>0</v>
      </c>
      <c r="J194" s="258">
        <f t="shared" si="208"/>
        <v>0</v>
      </c>
      <c r="K194" s="258">
        <f t="shared" si="208"/>
        <v>0</v>
      </c>
      <c r="L194" s="258">
        <f t="shared" si="208"/>
        <v>1</v>
      </c>
      <c r="M194" s="258">
        <f t="shared" si="208"/>
        <v>1</v>
      </c>
      <c r="N194" s="258">
        <f t="shared" si="208"/>
        <v>0</v>
      </c>
      <c r="O194" s="258">
        <f t="shared" si="208"/>
        <v>0</v>
      </c>
      <c r="P194" s="258">
        <f t="shared" si="208"/>
        <v>1</v>
      </c>
      <c r="Q194" s="258">
        <f t="shared" si="208"/>
        <v>0</v>
      </c>
      <c r="R194" s="258">
        <f t="shared" si="208"/>
        <v>0</v>
      </c>
      <c r="S194" s="258">
        <f t="shared" si="208"/>
        <v>1</v>
      </c>
      <c r="T194" s="258">
        <f t="shared" si="208"/>
        <v>1</v>
      </c>
      <c r="U194" s="258">
        <f t="shared" si="208"/>
        <v>0</v>
      </c>
      <c r="V194" s="258">
        <f t="shared" si="208"/>
        <v>0</v>
      </c>
      <c r="W194" s="258">
        <f t="shared" ref="W194:Y194" si="209">IF(W176&lt;0.56,0,1)</f>
        <v>0</v>
      </c>
      <c r="X194" s="258">
        <f t="shared" si="209"/>
        <v>0</v>
      </c>
      <c r="Y194" s="258">
        <f t="shared" si="209"/>
        <v>1</v>
      </c>
    </row>
    <row r="195" spans="3:25" hidden="1" x14ac:dyDescent="0.3">
      <c r="C195" s="258" t="s">
        <v>253</v>
      </c>
      <c r="D195" s="258">
        <f t="shared" si="201"/>
        <v>0</v>
      </c>
      <c r="E195" s="258">
        <f t="shared" si="201"/>
        <v>0</v>
      </c>
      <c r="F195" s="258">
        <f t="shared" ref="F195:V195" si="210">IF(F177&lt;0.56,0,1)</f>
        <v>0</v>
      </c>
      <c r="G195" s="258">
        <f t="shared" si="210"/>
        <v>0</v>
      </c>
      <c r="H195" s="258">
        <f t="shared" si="210"/>
        <v>0</v>
      </c>
      <c r="I195" s="258">
        <f t="shared" si="210"/>
        <v>1</v>
      </c>
      <c r="J195" s="258">
        <f t="shared" si="210"/>
        <v>0</v>
      </c>
      <c r="K195" s="258">
        <f t="shared" si="210"/>
        <v>0</v>
      </c>
      <c r="L195" s="258">
        <f t="shared" si="210"/>
        <v>0</v>
      </c>
      <c r="M195" s="258">
        <f t="shared" si="210"/>
        <v>0</v>
      </c>
      <c r="N195" s="258">
        <f t="shared" si="210"/>
        <v>0</v>
      </c>
      <c r="O195" s="258">
        <f t="shared" si="210"/>
        <v>0</v>
      </c>
      <c r="P195" s="258">
        <f t="shared" si="210"/>
        <v>0</v>
      </c>
      <c r="Q195" s="258">
        <f t="shared" si="210"/>
        <v>0</v>
      </c>
      <c r="R195" s="258">
        <f t="shared" si="210"/>
        <v>0</v>
      </c>
      <c r="S195" s="258">
        <f t="shared" si="210"/>
        <v>1</v>
      </c>
      <c r="T195" s="258">
        <f t="shared" si="210"/>
        <v>1</v>
      </c>
      <c r="U195" s="258">
        <f t="shared" si="210"/>
        <v>0</v>
      </c>
      <c r="V195" s="258">
        <f t="shared" si="210"/>
        <v>1</v>
      </c>
      <c r="W195" s="258">
        <f t="shared" ref="W195:Y195" si="211">IF(W177&lt;0.56,0,1)</f>
        <v>0</v>
      </c>
      <c r="X195" s="258">
        <f t="shared" si="211"/>
        <v>0</v>
      </c>
      <c r="Y195" s="258">
        <f t="shared" si="211"/>
        <v>0</v>
      </c>
    </row>
    <row r="196" spans="3:25" hidden="1" x14ac:dyDescent="0.3">
      <c r="C196" s="258" t="s">
        <v>255</v>
      </c>
      <c r="D196" s="258">
        <f t="shared" si="201"/>
        <v>0</v>
      </c>
      <c r="E196" s="258">
        <f t="shared" si="201"/>
        <v>0</v>
      </c>
      <c r="F196" s="258">
        <f t="shared" ref="F196:V196" si="212">IF(F178&lt;0.56,0,1)</f>
        <v>0</v>
      </c>
      <c r="G196" s="258">
        <f t="shared" si="212"/>
        <v>0</v>
      </c>
      <c r="H196" s="258">
        <f t="shared" si="212"/>
        <v>0</v>
      </c>
      <c r="I196" s="258">
        <f t="shared" si="212"/>
        <v>1</v>
      </c>
      <c r="J196" s="258">
        <f t="shared" si="212"/>
        <v>0</v>
      </c>
      <c r="K196" s="258">
        <f t="shared" si="212"/>
        <v>0</v>
      </c>
      <c r="L196" s="258">
        <f t="shared" si="212"/>
        <v>0</v>
      </c>
      <c r="M196" s="258">
        <f t="shared" si="212"/>
        <v>0</v>
      </c>
      <c r="N196" s="258">
        <f t="shared" si="212"/>
        <v>0</v>
      </c>
      <c r="O196" s="258">
        <f t="shared" si="212"/>
        <v>0</v>
      </c>
      <c r="P196" s="258">
        <f t="shared" si="212"/>
        <v>1</v>
      </c>
      <c r="Q196" s="258">
        <f t="shared" si="212"/>
        <v>1</v>
      </c>
      <c r="R196" s="258">
        <f t="shared" si="212"/>
        <v>1</v>
      </c>
      <c r="S196" s="258">
        <f t="shared" si="212"/>
        <v>1</v>
      </c>
      <c r="T196" s="258">
        <f t="shared" si="212"/>
        <v>0</v>
      </c>
      <c r="U196" s="258">
        <f t="shared" si="212"/>
        <v>1</v>
      </c>
      <c r="V196" s="258">
        <f t="shared" si="212"/>
        <v>1</v>
      </c>
      <c r="W196" s="258">
        <f t="shared" ref="W196:Y196" si="213">IF(W178&lt;0.56,0,1)</f>
        <v>0</v>
      </c>
      <c r="X196" s="258">
        <f t="shared" si="213"/>
        <v>1</v>
      </c>
      <c r="Y196" s="258">
        <f t="shared" si="213"/>
        <v>0</v>
      </c>
    </row>
    <row r="197" spans="3:25" hidden="1" x14ac:dyDescent="0.3">
      <c r="C197" s="258"/>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row>
    <row r="198" spans="3:25" hidden="1" x14ac:dyDescent="0.3">
      <c r="C198" s="259" t="s">
        <v>607</v>
      </c>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row>
    <row r="199" spans="3:25" hidden="1" x14ac:dyDescent="0.3">
      <c r="C199" s="258" t="s">
        <v>101</v>
      </c>
      <c r="D199" s="258" t="e">
        <f>D145+D181</f>
        <v>#DIV/0!</v>
      </c>
      <c r="E199" s="258">
        <f t="shared" ref="E199:V199" si="214">E145+E181</f>
        <v>99</v>
      </c>
      <c r="F199" s="258">
        <f t="shared" si="214"/>
        <v>91</v>
      </c>
      <c r="G199" s="258">
        <f t="shared" si="214"/>
        <v>92</v>
      </c>
      <c r="H199" s="258">
        <f t="shared" si="214"/>
        <v>94</v>
      </c>
      <c r="I199" s="258">
        <f t="shared" si="214"/>
        <v>91</v>
      </c>
      <c r="J199" s="258">
        <f t="shared" si="214"/>
        <v>95</v>
      </c>
      <c r="K199" s="258">
        <f t="shared" si="214"/>
        <v>89</v>
      </c>
      <c r="L199" s="258">
        <f t="shared" si="214"/>
        <v>86</v>
      </c>
      <c r="M199" s="258">
        <f t="shared" si="214"/>
        <v>95</v>
      </c>
      <c r="N199" s="258">
        <f t="shared" si="214"/>
        <v>95</v>
      </c>
      <c r="O199" s="258">
        <f t="shared" si="214"/>
        <v>94</v>
      </c>
      <c r="P199" s="258">
        <f t="shared" si="214"/>
        <v>97</v>
      </c>
      <c r="Q199" s="258">
        <f t="shared" si="214"/>
        <v>99</v>
      </c>
      <c r="R199" s="258">
        <f t="shared" si="214"/>
        <v>97</v>
      </c>
      <c r="S199" s="258">
        <f t="shared" si="214"/>
        <v>98</v>
      </c>
      <c r="T199" s="258">
        <f t="shared" si="214"/>
        <v>99</v>
      </c>
      <c r="U199" s="258">
        <f t="shared" si="214"/>
        <v>95</v>
      </c>
      <c r="V199" s="258">
        <f t="shared" si="214"/>
        <v>89</v>
      </c>
      <c r="W199" s="258" t="e">
        <f t="shared" ref="W199:Y199" si="215">W145+W181</f>
        <v>#DIV/0!</v>
      </c>
      <c r="X199" s="258">
        <f t="shared" si="215"/>
        <v>90</v>
      </c>
      <c r="Y199" s="258">
        <f t="shared" si="215"/>
        <v>89</v>
      </c>
    </row>
    <row r="200" spans="3:25" hidden="1" x14ac:dyDescent="0.3">
      <c r="C200" s="258" t="s">
        <v>103</v>
      </c>
      <c r="D200" s="258" t="e">
        <f t="shared" ref="D200:E214" si="216">D146+D182</f>
        <v>#DIV/0!</v>
      </c>
      <c r="E200" s="258">
        <f t="shared" si="216"/>
        <v>100</v>
      </c>
      <c r="F200" s="258">
        <f t="shared" ref="F200:V200" si="217">F146+F182</f>
        <v>85</v>
      </c>
      <c r="G200" s="258">
        <f t="shared" si="217"/>
        <v>95</v>
      </c>
      <c r="H200" s="258">
        <f t="shared" si="217"/>
        <v>100</v>
      </c>
      <c r="I200" s="258">
        <f t="shared" si="217"/>
        <v>90</v>
      </c>
      <c r="J200" s="258">
        <f t="shared" si="217"/>
        <v>100</v>
      </c>
      <c r="K200" s="258">
        <f t="shared" si="217"/>
        <v>90</v>
      </c>
      <c r="L200" s="258">
        <f t="shared" si="217"/>
        <v>80</v>
      </c>
      <c r="M200" s="258">
        <f t="shared" si="217"/>
        <v>100</v>
      </c>
      <c r="N200" s="258">
        <f t="shared" si="217"/>
        <v>100</v>
      </c>
      <c r="O200" s="258">
        <f t="shared" si="217"/>
        <v>100</v>
      </c>
      <c r="P200" s="258">
        <f t="shared" si="217"/>
        <v>100</v>
      </c>
      <c r="Q200" s="258">
        <f t="shared" si="217"/>
        <v>100</v>
      </c>
      <c r="R200" s="258">
        <f t="shared" si="217"/>
        <v>100</v>
      </c>
      <c r="S200" s="258">
        <f t="shared" si="217"/>
        <v>100</v>
      </c>
      <c r="T200" s="258">
        <f t="shared" si="217"/>
        <v>100</v>
      </c>
      <c r="U200" s="258">
        <f t="shared" si="217"/>
        <v>100</v>
      </c>
      <c r="V200" s="258">
        <f t="shared" si="217"/>
        <v>100</v>
      </c>
      <c r="W200" s="258" t="e">
        <f t="shared" ref="W200:Y200" si="218">W146+W182</f>
        <v>#DIV/0!</v>
      </c>
      <c r="X200" s="258">
        <f t="shared" si="218"/>
        <v>90</v>
      </c>
      <c r="Y200" s="258">
        <f t="shared" si="218"/>
        <v>90</v>
      </c>
    </row>
    <row r="201" spans="3:25" hidden="1" x14ac:dyDescent="0.3">
      <c r="C201" s="258" t="s">
        <v>127</v>
      </c>
      <c r="D201" s="258" t="e">
        <f t="shared" si="216"/>
        <v>#DIV/0!</v>
      </c>
      <c r="E201" s="258">
        <f t="shared" si="216"/>
        <v>97</v>
      </c>
      <c r="F201" s="258">
        <f t="shared" ref="F201:V201" si="219">F147+F183</f>
        <v>97</v>
      </c>
      <c r="G201" s="258">
        <f t="shared" si="219"/>
        <v>90</v>
      </c>
      <c r="H201" s="258">
        <f t="shared" si="219"/>
        <v>87</v>
      </c>
      <c r="I201" s="258">
        <f t="shared" si="219"/>
        <v>92</v>
      </c>
      <c r="J201" s="258">
        <f t="shared" si="219"/>
        <v>90</v>
      </c>
      <c r="K201" s="258">
        <f t="shared" si="219"/>
        <v>87</v>
      </c>
      <c r="L201" s="258">
        <f t="shared" si="219"/>
        <v>92</v>
      </c>
      <c r="M201" s="258">
        <f t="shared" si="219"/>
        <v>90</v>
      </c>
      <c r="N201" s="258">
        <f t="shared" si="219"/>
        <v>89</v>
      </c>
      <c r="O201" s="258">
        <f t="shared" si="219"/>
        <v>87</v>
      </c>
      <c r="P201" s="258">
        <f t="shared" si="219"/>
        <v>93</v>
      </c>
      <c r="Q201" s="258">
        <f t="shared" si="219"/>
        <v>98</v>
      </c>
      <c r="R201" s="258">
        <f t="shared" si="219"/>
        <v>93</v>
      </c>
      <c r="S201" s="258">
        <f t="shared" si="219"/>
        <v>95</v>
      </c>
      <c r="T201" s="258">
        <f t="shared" si="219"/>
        <v>98</v>
      </c>
      <c r="U201" s="258">
        <f t="shared" si="219"/>
        <v>91</v>
      </c>
      <c r="V201" s="258">
        <f t="shared" si="219"/>
        <v>77</v>
      </c>
      <c r="W201" s="258" t="e">
        <f t="shared" ref="W201:Y201" si="220">W147+W183</f>
        <v>#DIV/0!</v>
      </c>
      <c r="X201" s="258">
        <f t="shared" si="220"/>
        <v>90</v>
      </c>
      <c r="Y201" s="258">
        <f t="shared" si="220"/>
        <v>87</v>
      </c>
    </row>
    <row r="202" spans="3:25" hidden="1" x14ac:dyDescent="0.3">
      <c r="C202" s="258" t="s">
        <v>202</v>
      </c>
      <c r="D202" s="258" t="e">
        <f t="shared" si="216"/>
        <v>#DIV/0!</v>
      </c>
      <c r="E202" s="258">
        <f t="shared" si="216"/>
        <v>97</v>
      </c>
      <c r="F202" s="258">
        <f t="shared" ref="F202:V202" si="221">F148+F184</f>
        <v>100</v>
      </c>
      <c r="G202" s="258">
        <f t="shared" si="221"/>
        <v>95</v>
      </c>
      <c r="H202" s="258">
        <f t="shared" si="221"/>
        <v>99</v>
      </c>
      <c r="I202" s="258">
        <f t="shared" si="221"/>
        <v>95</v>
      </c>
      <c r="J202" s="258">
        <f t="shared" si="221"/>
        <v>98</v>
      </c>
      <c r="K202" s="258">
        <f t="shared" si="221"/>
        <v>100</v>
      </c>
      <c r="L202" s="258">
        <f t="shared" si="221"/>
        <v>97</v>
      </c>
      <c r="M202" s="258">
        <f t="shared" si="221"/>
        <v>99</v>
      </c>
      <c r="N202" s="258">
        <f t="shared" si="221"/>
        <v>99</v>
      </c>
      <c r="O202" s="258">
        <f t="shared" si="221"/>
        <v>99</v>
      </c>
      <c r="P202" s="258">
        <f t="shared" si="221"/>
        <v>95</v>
      </c>
      <c r="Q202" s="258">
        <f t="shared" si="221"/>
        <v>92</v>
      </c>
      <c r="R202" s="258">
        <f t="shared" si="221"/>
        <v>96</v>
      </c>
      <c r="S202" s="258">
        <f t="shared" si="221"/>
        <v>96</v>
      </c>
      <c r="T202" s="258">
        <f t="shared" si="221"/>
        <v>100</v>
      </c>
      <c r="U202" s="258">
        <f t="shared" si="221"/>
        <v>94</v>
      </c>
      <c r="V202" s="258">
        <f t="shared" si="221"/>
        <v>98</v>
      </c>
      <c r="W202" s="258">
        <f t="shared" ref="W202:Y202" si="222">W148+W184</f>
        <v>100</v>
      </c>
      <c r="X202" s="258">
        <f t="shared" si="222"/>
        <v>98</v>
      </c>
      <c r="Y202" s="258">
        <f t="shared" si="222"/>
        <v>98</v>
      </c>
    </row>
    <row r="203" spans="3:25" hidden="1" x14ac:dyDescent="0.3">
      <c r="C203" s="258" t="s">
        <v>204</v>
      </c>
      <c r="D203" s="258" t="e">
        <f t="shared" si="216"/>
        <v>#DIV/0!</v>
      </c>
      <c r="E203" s="258">
        <f t="shared" si="216"/>
        <v>100</v>
      </c>
      <c r="F203" s="258">
        <f t="shared" ref="F203:V203" si="223">F149+F185</f>
        <v>100</v>
      </c>
      <c r="G203" s="258">
        <f t="shared" si="223"/>
        <v>90</v>
      </c>
      <c r="H203" s="258">
        <f t="shared" si="223"/>
        <v>100</v>
      </c>
      <c r="I203" s="258">
        <f t="shared" si="223"/>
        <v>98</v>
      </c>
      <c r="J203" s="258">
        <f t="shared" si="223"/>
        <v>98</v>
      </c>
      <c r="K203" s="258">
        <f t="shared" si="223"/>
        <v>100</v>
      </c>
      <c r="L203" s="258">
        <f t="shared" si="223"/>
        <v>97</v>
      </c>
      <c r="M203" s="258">
        <f t="shared" si="223"/>
        <v>98</v>
      </c>
      <c r="N203" s="258">
        <f t="shared" si="223"/>
        <v>100</v>
      </c>
      <c r="O203" s="258">
        <f t="shared" si="223"/>
        <v>98</v>
      </c>
      <c r="P203" s="258">
        <f t="shared" si="223"/>
        <v>95</v>
      </c>
      <c r="Q203" s="258">
        <f t="shared" si="223"/>
        <v>93</v>
      </c>
      <c r="R203" s="258">
        <f t="shared" si="223"/>
        <v>97</v>
      </c>
      <c r="S203" s="258">
        <f t="shared" si="223"/>
        <v>96</v>
      </c>
      <c r="T203" s="258">
        <f t="shared" si="223"/>
        <v>99</v>
      </c>
      <c r="U203" s="258">
        <f t="shared" si="223"/>
        <v>96</v>
      </c>
      <c r="V203" s="258">
        <f t="shared" si="223"/>
        <v>98</v>
      </c>
      <c r="W203" s="258">
        <f t="shared" ref="W203:Y203" si="224">W149+W185</f>
        <v>100</v>
      </c>
      <c r="X203" s="258">
        <f t="shared" si="224"/>
        <v>98</v>
      </c>
      <c r="Y203" s="258">
        <f t="shared" si="224"/>
        <v>97</v>
      </c>
    </row>
    <row r="204" spans="3:25" hidden="1" x14ac:dyDescent="0.3">
      <c r="C204" s="258" t="s">
        <v>206</v>
      </c>
      <c r="D204" s="258">
        <f t="shared" si="216"/>
        <v>0</v>
      </c>
      <c r="E204" s="258">
        <f t="shared" si="216"/>
        <v>94</v>
      </c>
      <c r="F204" s="258">
        <f t="shared" ref="F204:V204" si="225">F150+F186</f>
        <v>100</v>
      </c>
      <c r="G204" s="258">
        <f t="shared" si="225"/>
        <v>100</v>
      </c>
      <c r="H204" s="258">
        <f t="shared" si="225"/>
        <v>98</v>
      </c>
      <c r="I204" s="258">
        <f t="shared" si="225"/>
        <v>92</v>
      </c>
      <c r="J204" s="258">
        <f t="shared" si="225"/>
        <v>98</v>
      </c>
      <c r="K204" s="258">
        <f t="shared" si="225"/>
        <v>100</v>
      </c>
      <c r="L204" s="258">
        <f t="shared" si="225"/>
        <v>97</v>
      </c>
      <c r="M204" s="258">
        <f t="shared" si="225"/>
        <v>100</v>
      </c>
      <c r="N204" s="258">
        <f t="shared" si="225"/>
        <v>99</v>
      </c>
      <c r="O204" s="258">
        <f t="shared" si="225"/>
        <v>100</v>
      </c>
      <c r="P204" s="258">
        <f t="shared" si="225"/>
        <v>95</v>
      </c>
      <c r="Q204" s="258">
        <f t="shared" si="225"/>
        <v>91</v>
      </c>
      <c r="R204" s="258">
        <f t="shared" si="225"/>
        <v>94</v>
      </c>
      <c r="S204" s="258">
        <f t="shared" si="225"/>
        <v>96</v>
      </c>
      <c r="T204" s="258">
        <f t="shared" si="225"/>
        <v>100</v>
      </c>
      <c r="U204" s="258">
        <f t="shared" si="225"/>
        <v>92</v>
      </c>
      <c r="V204" s="258">
        <f t="shared" si="225"/>
        <v>98</v>
      </c>
      <c r="W204" s="258">
        <f t="shared" ref="W204:Y204" si="226">W150+W186</f>
        <v>100</v>
      </c>
      <c r="X204" s="258">
        <f t="shared" si="226"/>
        <v>98</v>
      </c>
      <c r="Y204" s="258">
        <f t="shared" si="226"/>
        <v>99</v>
      </c>
    </row>
    <row r="205" spans="3:25" hidden="1" x14ac:dyDescent="0.3">
      <c r="C205" s="258"/>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row>
    <row r="206" spans="3:25" hidden="1" x14ac:dyDescent="0.3">
      <c r="C206" s="258" t="s">
        <v>296</v>
      </c>
      <c r="D206" s="258" t="e">
        <f t="shared" si="216"/>
        <v>#DIV/0!</v>
      </c>
      <c r="E206" s="258">
        <f t="shared" si="216"/>
        <v>86</v>
      </c>
      <c r="F206" s="258">
        <f t="shared" ref="F206:V206" si="227">F152+F188</f>
        <v>100</v>
      </c>
      <c r="G206" s="258">
        <f t="shared" si="227"/>
        <v>92</v>
      </c>
      <c r="H206" s="258">
        <f t="shared" si="227"/>
        <v>88</v>
      </c>
      <c r="I206" s="258">
        <f t="shared" si="227"/>
        <v>88</v>
      </c>
      <c r="J206" s="258">
        <f t="shared" si="227"/>
        <v>98</v>
      </c>
      <c r="K206" s="258">
        <f t="shared" si="227"/>
        <v>96</v>
      </c>
      <c r="L206" s="258">
        <f t="shared" si="227"/>
        <v>98</v>
      </c>
      <c r="M206" s="258">
        <f t="shared" si="227"/>
        <v>96</v>
      </c>
      <c r="N206" s="258">
        <f t="shared" si="227"/>
        <v>95</v>
      </c>
      <c r="O206" s="258">
        <f t="shared" si="227"/>
        <v>98</v>
      </c>
      <c r="P206" s="258">
        <f t="shared" si="227"/>
        <v>87</v>
      </c>
      <c r="Q206" s="258">
        <f t="shared" si="227"/>
        <v>80</v>
      </c>
      <c r="R206" s="258">
        <f t="shared" si="227"/>
        <v>78</v>
      </c>
      <c r="S206" s="258">
        <f>S152+S188</f>
        <v>89</v>
      </c>
      <c r="T206" s="258">
        <f t="shared" si="227"/>
        <v>96</v>
      </c>
      <c r="U206" s="258">
        <f t="shared" si="227"/>
        <v>83</v>
      </c>
      <c r="V206" s="258">
        <f t="shared" si="227"/>
        <v>96</v>
      </c>
      <c r="W206" s="258">
        <f t="shared" ref="W206:Y206" si="228">W152+W188</f>
        <v>94</v>
      </c>
      <c r="X206" s="258">
        <f t="shared" si="228"/>
        <v>94</v>
      </c>
      <c r="Y206" s="258">
        <f t="shared" si="228"/>
        <v>95</v>
      </c>
    </row>
    <row r="207" spans="3:25" hidden="1" x14ac:dyDescent="0.3">
      <c r="C207" s="258" t="s">
        <v>240</v>
      </c>
      <c r="D207" s="258" t="e">
        <f t="shared" si="216"/>
        <v>#DIV/0!</v>
      </c>
      <c r="E207" s="258">
        <f t="shared" si="216"/>
        <v>100</v>
      </c>
      <c r="F207" s="258">
        <f t="shared" ref="F207:V207" si="229">F153+F189</f>
        <v>100</v>
      </c>
      <c r="G207" s="258">
        <f t="shared" si="229"/>
        <v>100</v>
      </c>
      <c r="H207" s="258">
        <f t="shared" si="229"/>
        <v>100</v>
      </c>
      <c r="I207" s="258">
        <f t="shared" si="229"/>
        <v>100</v>
      </c>
      <c r="J207" s="258">
        <f t="shared" si="229"/>
        <v>100</v>
      </c>
      <c r="K207" s="258">
        <f t="shared" si="229"/>
        <v>100</v>
      </c>
      <c r="L207" s="258">
        <f t="shared" si="229"/>
        <v>100</v>
      </c>
      <c r="M207" s="258">
        <f t="shared" si="229"/>
        <v>75</v>
      </c>
      <c r="N207" s="258">
        <f t="shared" si="229"/>
        <v>100</v>
      </c>
      <c r="O207" s="258">
        <f t="shared" si="229"/>
        <v>100</v>
      </c>
      <c r="P207" s="258">
        <f t="shared" si="229"/>
        <v>82</v>
      </c>
      <c r="Q207" s="258">
        <f t="shared" si="229"/>
        <v>67</v>
      </c>
      <c r="R207" s="258">
        <f t="shared" si="229"/>
        <v>82</v>
      </c>
      <c r="S207" s="258">
        <f t="shared" si="229"/>
        <v>100</v>
      </c>
      <c r="T207" s="258">
        <f t="shared" si="229"/>
        <v>96</v>
      </c>
      <c r="U207" s="258">
        <f t="shared" si="229"/>
        <v>89</v>
      </c>
      <c r="V207" s="258">
        <f t="shared" si="229"/>
        <v>100</v>
      </c>
      <c r="W207" s="258">
        <f t="shared" ref="W207:Y207" si="230">W153+W189</f>
        <v>100</v>
      </c>
      <c r="X207" s="258">
        <f t="shared" si="230"/>
        <v>100</v>
      </c>
      <c r="Y207" s="258">
        <f t="shared" si="230"/>
        <v>100</v>
      </c>
    </row>
    <row r="208" spans="3:25" hidden="1" x14ac:dyDescent="0.3">
      <c r="C208" s="258"/>
      <c r="D208" s="258"/>
      <c r="E208" s="258"/>
      <c r="F208" s="258"/>
      <c r="G208" s="258"/>
      <c r="H208" s="258"/>
      <c r="I208" s="258"/>
      <c r="J208" s="258"/>
      <c r="K208" s="258"/>
      <c r="L208" s="258"/>
      <c r="M208" s="258"/>
      <c r="N208" s="258"/>
      <c r="O208" s="258"/>
      <c r="P208" s="258"/>
      <c r="Q208" s="258"/>
      <c r="R208" s="258"/>
      <c r="S208" s="258"/>
      <c r="T208" s="258"/>
      <c r="U208" s="258"/>
      <c r="V208" s="258"/>
      <c r="W208" s="258"/>
      <c r="X208" s="258"/>
      <c r="Y208" s="258"/>
    </row>
    <row r="209" spans="3:25" hidden="1" x14ac:dyDescent="0.3">
      <c r="C209" s="258" t="s">
        <v>243</v>
      </c>
      <c r="D209" s="258" t="e">
        <f t="shared" si="216"/>
        <v>#DIV/0!</v>
      </c>
      <c r="E209" s="258">
        <f t="shared" si="216"/>
        <v>96</v>
      </c>
      <c r="F209" s="258">
        <f t="shared" ref="F209:V209" si="231">F155+F191</f>
        <v>100</v>
      </c>
      <c r="G209" s="258">
        <f t="shared" si="231"/>
        <v>96</v>
      </c>
      <c r="H209" s="258">
        <f t="shared" si="231"/>
        <v>98</v>
      </c>
      <c r="I209" s="258">
        <f t="shared" si="231"/>
        <v>95</v>
      </c>
      <c r="J209" s="258">
        <f t="shared" si="231"/>
        <v>100</v>
      </c>
      <c r="K209" s="258">
        <f t="shared" si="231"/>
        <v>100</v>
      </c>
      <c r="L209" s="258">
        <f t="shared" si="231"/>
        <v>98</v>
      </c>
      <c r="M209" s="258">
        <f t="shared" si="231"/>
        <v>96</v>
      </c>
      <c r="N209" s="258">
        <f t="shared" si="231"/>
        <v>97</v>
      </c>
      <c r="O209" s="258">
        <f t="shared" si="231"/>
        <v>100</v>
      </c>
      <c r="P209" s="258">
        <f t="shared" si="231"/>
        <v>91</v>
      </c>
      <c r="Q209" s="258">
        <f t="shared" si="231"/>
        <v>86</v>
      </c>
      <c r="R209" s="258">
        <f t="shared" si="231"/>
        <v>91</v>
      </c>
      <c r="S209" s="258">
        <f t="shared" si="231"/>
        <v>91</v>
      </c>
      <c r="T209" s="258">
        <f t="shared" si="231"/>
        <v>100</v>
      </c>
      <c r="U209" s="258">
        <f t="shared" si="231"/>
        <v>89</v>
      </c>
      <c r="V209" s="258">
        <f t="shared" si="231"/>
        <v>99</v>
      </c>
      <c r="W209" s="258">
        <f t="shared" ref="W209:Y209" si="232">W155+W191</f>
        <v>94</v>
      </c>
      <c r="X209" s="258">
        <f t="shared" si="232"/>
        <v>99</v>
      </c>
      <c r="Y209" s="258">
        <f t="shared" si="232"/>
        <v>99</v>
      </c>
    </row>
    <row r="210" spans="3:25" hidden="1" x14ac:dyDescent="0.3">
      <c r="C210" s="258" t="s">
        <v>245</v>
      </c>
      <c r="D210" s="258" t="e">
        <f t="shared" si="216"/>
        <v>#DIV/0!</v>
      </c>
      <c r="E210" s="258">
        <f t="shared" si="216"/>
        <v>95</v>
      </c>
      <c r="F210" s="258">
        <f t="shared" ref="F210:V210" si="233">F156+F192</f>
        <v>100</v>
      </c>
      <c r="G210" s="258">
        <f t="shared" si="233"/>
        <v>96</v>
      </c>
      <c r="H210" s="258">
        <f t="shared" si="233"/>
        <v>98</v>
      </c>
      <c r="I210" s="258">
        <f t="shared" si="233"/>
        <v>95</v>
      </c>
      <c r="J210" s="258">
        <f t="shared" si="233"/>
        <v>100</v>
      </c>
      <c r="K210" s="258">
        <f t="shared" si="233"/>
        <v>100</v>
      </c>
      <c r="L210" s="258">
        <f t="shared" si="233"/>
        <v>98</v>
      </c>
      <c r="M210" s="258">
        <f t="shared" si="233"/>
        <v>99</v>
      </c>
      <c r="N210" s="258">
        <f t="shared" si="233"/>
        <v>97</v>
      </c>
      <c r="O210" s="258">
        <f t="shared" si="233"/>
        <v>100</v>
      </c>
      <c r="P210" s="258">
        <f t="shared" si="233"/>
        <v>95</v>
      </c>
      <c r="Q210" s="258">
        <f t="shared" si="233"/>
        <v>89</v>
      </c>
      <c r="R210" s="258">
        <f t="shared" si="233"/>
        <v>91</v>
      </c>
      <c r="S210" s="258">
        <f t="shared" si="233"/>
        <v>91</v>
      </c>
      <c r="T210" s="258">
        <f t="shared" si="233"/>
        <v>100</v>
      </c>
      <c r="U210" s="258">
        <f t="shared" si="233"/>
        <v>90</v>
      </c>
      <c r="V210" s="258">
        <f t="shared" si="233"/>
        <v>99</v>
      </c>
      <c r="W210" s="258">
        <f t="shared" ref="W210:Y210" si="234">W156+W192</f>
        <v>100</v>
      </c>
      <c r="X210" s="258">
        <f t="shared" si="234"/>
        <v>99</v>
      </c>
      <c r="Y210" s="258">
        <f t="shared" si="234"/>
        <v>98</v>
      </c>
    </row>
    <row r="211" spans="3:25" hidden="1" x14ac:dyDescent="0.3">
      <c r="C211" s="258" t="s">
        <v>247</v>
      </c>
      <c r="D211" s="258" t="e">
        <f t="shared" si="216"/>
        <v>#DIV/0!</v>
      </c>
      <c r="E211" s="258">
        <f t="shared" si="216"/>
        <v>91</v>
      </c>
      <c r="F211" s="258">
        <f t="shared" ref="F211:V211" si="235">F157+F193</f>
        <v>100</v>
      </c>
      <c r="G211" s="258">
        <f t="shared" si="235"/>
        <v>100</v>
      </c>
      <c r="H211" s="258">
        <f t="shared" si="235"/>
        <v>97</v>
      </c>
      <c r="I211" s="258">
        <f t="shared" si="235"/>
        <v>94</v>
      </c>
      <c r="J211" s="258">
        <f t="shared" si="235"/>
        <v>100</v>
      </c>
      <c r="K211" s="258">
        <f t="shared" si="235"/>
        <v>100</v>
      </c>
      <c r="L211" s="258">
        <f t="shared" si="235"/>
        <v>100</v>
      </c>
      <c r="M211" s="258">
        <f t="shared" si="235"/>
        <v>100</v>
      </c>
      <c r="N211" s="258">
        <f t="shared" si="235"/>
        <v>98</v>
      </c>
      <c r="O211" s="258">
        <f t="shared" si="235"/>
        <v>100</v>
      </c>
      <c r="P211" s="258">
        <f t="shared" si="235"/>
        <v>95</v>
      </c>
      <c r="Q211" s="258">
        <f t="shared" si="235"/>
        <v>92</v>
      </c>
      <c r="R211" s="258">
        <f t="shared" si="235"/>
        <v>97</v>
      </c>
      <c r="S211" s="258">
        <f t="shared" si="235"/>
        <v>98</v>
      </c>
      <c r="T211" s="258">
        <f t="shared" si="235"/>
        <v>100</v>
      </c>
      <c r="U211" s="258">
        <f t="shared" si="235"/>
        <v>95</v>
      </c>
      <c r="V211" s="258">
        <f t="shared" si="235"/>
        <v>100</v>
      </c>
      <c r="W211" s="258">
        <f t="shared" ref="W211:Y211" si="236">W157+W193</f>
        <v>100</v>
      </c>
      <c r="X211" s="258">
        <f t="shared" si="236"/>
        <v>99</v>
      </c>
      <c r="Y211" s="258">
        <f t="shared" si="236"/>
        <v>99</v>
      </c>
    </row>
    <row r="212" spans="3:25" hidden="1" x14ac:dyDescent="0.3">
      <c r="C212" s="258" t="s">
        <v>251</v>
      </c>
      <c r="D212" s="258" t="e">
        <f t="shared" si="216"/>
        <v>#DIV/0!</v>
      </c>
      <c r="E212" s="258">
        <f t="shared" si="216"/>
        <v>86</v>
      </c>
      <c r="F212" s="258">
        <f t="shared" ref="F212:V212" si="237">F158+F194</f>
        <v>100</v>
      </c>
      <c r="G212" s="258">
        <f t="shared" si="237"/>
        <v>92</v>
      </c>
      <c r="H212" s="258">
        <f t="shared" si="237"/>
        <v>96</v>
      </c>
      <c r="I212" s="258">
        <f t="shared" si="237"/>
        <v>92</v>
      </c>
      <c r="J212" s="258">
        <f t="shared" si="237"/>
        <v>100</v>
      </c>
      <c r="K212" s="258">
        <f t="shared" si="237"/>
        <v>100</v>
      </c>
      <c r="L212" s="258">
        <f t="shared" si="237"/>
        <v>98</v>
      </c>
      <c r="M212" s="258">
        <f t="shared" si="237"/>
        <v>99</v>
      </c>
      <c r="N212" s="258">
        <f t="shared" si="237"/>
        <v>100</v>
      </c>
      <c r="O212" s="258">
        <f t="shared" si="237"/>
        <v>100</v>
      </c>
      <c r="P212" s="258">
        <f t="shared" si="237"/>
        <v>87</v>
      </c>
      <c r="Q212" s="258">
        <f t="shared" si="237"/>
        <v>82</v>
      </c>
      <c r="R212" s="258">
        <f t="shared" si="237"/>
        <v>93</v>
      </c>
      <c r="S212" s="258">
        <f t="shared" si="237"/>
        <v>84</v>
      </c>
      <c r="T212" s="258">
        <f t="shared" si="237"/>
        <v>99</v>
      </c>
      <c r="U212" s="258">
        <f t="shared" si="237"/>
        <v>85</v>
      </c>
      <c r="V212" s="258">
        <f t="shared" si="237"/>
        <v>99</v>
      </c>
      <c r="W212" s="258">
        <f t="shared" ref="W212:Y212" si="238">W158+W194</f>
        <v>100</v>
      </c>
      <c r="X212" s="258">
        <f t="shared" si="238"/>
        <v>99</v>
      </c>
      <c r="Y212" s="258">
        <f t="shared" si="238"/>
        <v>97</v>
      </c>
    </row>
    <row r="213" spans="3:25" hidden="1" x14ac:dyDescent="0.3">
      <c r="C213" s="258" t="s">
        <v>253</v>
      </c>
      <c r="D213" s="258">
        <f t="shared" si="216"/>
        <v>0</v>
      </c>
      <c r="E213" s="258">
        <f t="shared" si="216"/>
        <v>93</v>
      </c>
      <c r="F213" s="258">
        <f t="shared" ref="F213:V213" si="239">F159+F195</f>
        <v>100</v>
      </c>
      <c r="G213" s="258">
        <f t="shared" si="239"/>
        <v>92</v>
      </c>
      <c r="H213" s="258">
        <f t="shared" si="239"/>
        <v>100</v>
      </c>
      <c r="I213" s="258">
        <f t="shared" si="239"/>
        <v>95</v>
      </c>
      <c r="J213" s="258">
        <f t="shared" si="239"/>
        <v>100</v>
      </c>
      <c r="K213" s="258">
        <f t="shared" si="239"/>
        <v>100</v>
      </c>
      <c r="L213" s="258">
        <f t="shared" si="239"/>
        <v>100</v>
      </c>
      <c r="M213" s="258">
        <f t="shared" si="239"/>
        <v>100</v>
      </c>
      <c r="N213" s="258">
        <f t="shared" si="239"/>
        <v>100</v>
      </c>
      <c r="O213" s="258">
        <f t="shared" si="239"/>
        <v>98</v>
      </c>
      <c r="P213" s="258">
        <f t="shared" si="239"/>
        <v>90</v>
      </c>
      <c r="Q213" s="258">
        <f t="shared" si="239"/>
        <v>90</v>
      </c>
      <c r="R213" s="258">
        <f t="shared" si="239"/>
        <v>91</v>
      </c>
      <c r="S213" s="258">
        <f t="shared" si="239"/>
        <v>88</v>
      </c>
      <c r="T213" s="258">
        <f t="shared" si="239"/>
        <v>100</v>
      </c>
      <c r="U213" s="258">
        <f t="shared" si="239"/>
        <v>92</v>
      </c>
      <c r="V213" s="258">
        <f t="shared" si="239"/>
        <v>100</v>
      </c>
      <c r="W213" s="258">
        <f t="shared" ref="W213:Y213" si="240">W159+W195</f>
        <v>100</v>
      </c>
      <c r="X213" s="258">
        <f t="shared" si="240"/>
        <v>97</v>
      </c>
      <c r="Y213" s="258">
        <f t="shared" si="240"/>
        <v>98</v>
      </c>
    </row>
    <row r="214" spans="3:25" hidden="1" x14ac:dyDescent="0.3">
      <c r="C214" s="258" t="s">
        <v>255</v>
      </c>
      <c r="D214" s="258">
        <f t="shared" si="216"/>
        <v>0</v>
      </c>
      <c r="E214" s="258">
        <f t="shared" si="216"/>
        <v>91</v>
      </c>
      <c r="F214" s="258">
        <f t="shared" ref="F214:V214" si="241">F160+F196</f>
        <v>100</v>
      </c>
      <c r="G214" s="258">
        <f t="shared" si="241"/>
        <v>96</v>
      </c>
      <c r="H214" s="258">
        <f t="shared" si="241"/>
        <v>98</v>
      </c>
      <c r="I214" s="258">
        <f t="shared" si="241"/>
        <v>91</v>
      </c>
      <c r="J214" s="258">
        <f t="shared" si="241"/>
        <v>100</v>
      </c>
      <c r="K214" s="258">
        <f t="shared" si="241"/>
        <v>100</v>
      </c>
      <c r="L214" s="258">
        <f t="shared" si="241"/>
        <v>95</v>
      </c>
      <c r="M214" s="258">
        <f t="shared" si="241"/>
        <v>100</v>
      </c>
      <c r="N214" s="258">
        <f t="shared" si="241"/>
        <v>100</v>
      </c>
      <c r="O214" s="258">
        <f t="shared" si="241"/>
        <v>100</v>
      </c>
      <c r="P214" s="258">
        <f t="shared" si="241"/>
        <v>89</v>
      </c>
      <c r="Q214" s="258">
        <f t="shared" si="241"/>
        <v>86</v>
      </c>
      <c r="R214" s="258">
        <f t="shared" si="241"/>
        <v>91</v>
      </c>
      <c r="S214" s="258">
        <f t="shared" si="241"/>
        <v>89</v>
      </c>
      <c r="T214" s="258">
        <f t="shared" si="241"/>
        <v>100</v>
      </c>
      <c r="U214" s="258">
        <f t="shared" si="241"/>
        <v>91</v>
      </c>
      <c r="V214" s="258">
        <f t="shared" si="241"/>
        <v>100</v>
      </c>
      <c r="W214" s="258">
        <f t="shared" ref="W214:Y214" si="242">W160+W196</f>
        <v>100</v>
      </c>
      <c r="X214" s="258">
        <f t="shared" si="242"/>
        <v>99</v>
      </c>
      <c r="Y214" s="258">
        <f t="shared" si="242"/>
        <v>99</v>
      </c>
    </row>
    <row r="215" spans="3:25" hidden="1" x14ac:dyDescent="0.3">
      <c r="C215" s="258"/>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row>
    <row r="216" spans="3:25" hidden="1" x14ac:dyDescent="0.3">
      <c r="C216" s="260" t="s">
        <v>608</v>
      </c>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row>
    <row r="217" spans="3:25" hidden="1" x14ac:dyDescent="0.3">
      <c r="C217" s="260" t="s">
        <v>101</v>
      </c>
      <c r="D217" s="260" t="e">
        <f>D199-ROUND(D127,0)</f>
        <v>#DIV/0!</v>
      </c>
      <c r="E217" s="260">
        <f t="shared" ref="E217:V217" si="243">E199-ROUND(E127,0)</f>
        <v>0</v>
      </c>
      <c r="F217" s="260">
        <f t="shared" si="243"/>
        <v>0</v>
      </c>
      <c r="G217" s="260">
        <f t="shared" si="243"/>
        <v>0</v>
      </c>
      <c r="H217" s="260">
        <f t="shared" si="243"/>
        <v>0</v>
      </c>
      <c r="I217" s="260">
        <f t="shared" si="243"/>
        <v>0</v>
      </c>
      <c r="J217" s="260">
        <f t="shared" si="243"/>
        <v>0</v>
      </c>
      <c r="K217" s="260">
        <f t="shared" si="243"/>
        <v>0</v>
      </c>
      <c r="L217" s="260">
        <f t="shared" si="243"/>
        <v>0</v>
      </c>
      <c r="M217" s="260">
        <f t="shared" si="243"/>
        <v>0</v>
      </c>
      <c r="N217" s="260">
        <f t="shared" si="243"/>
        <v>0</v>
      </c>
      <c r="O217" s="260">
        <f t="shared" si="243"/>
        <v>0</v>
      </c>
      <c r="P217" s="260">
        <f t="shared" si="243"/>
        <v>0</v>
      </c>
      <c r="Q217" s="260">
        <f t="shared" si="243"/>
        <v>0</v>
      </c>
      <c r="R217" s="260">
        <f t="shared" si="243"/>
        <v>0</v>
      </c>
      <c r="S217" s="260">
        <f>S199-ROUND(S127,0)</f>
        <v>0</v>
      </c>
      <c r="T217" s="260">
        <f t="shared" si="243"/>
        <v>0</v>
      </c>
      <c r="U217" s="260">
        <f t="shared" si="243"/>
        <v>0</v>
      </c>
      <c r="V217" s="260">
        <f t="shared" si="243"/>
        <v>0</v>
      </c>
      <c r="W217" s="260" t="e">
        <f t="shared" ref="W217:Y217" si="244">W199-ROUND(W127,0)</f>
        <v>#DIV/0!</v>
      </c>
      <c r="X217" s="260">
        <f t="shared" si="244"/>
        <v>0</v>
      </c>
      <c r="Y217" s="260">
        <f t="shared" si="244"/>
        <v>0</v>
      </c>
    </row>
    <row r="218" spans="3:25" hidden="1" x14ac:dyDescent="0.3">
      <c r="C218" s="260" t="s">
        <v>103</v>
      </c>
      <c r="D218" s="260" t="e">
        <f t="shared" ref="D218:E222" si="245">D200-ROUND(D128,0)</f>
        <v>#DIV/0!</v>
      </c>
      <c r="E218" s="260">
        <f t="shared" si="245"/>
        <v>0</v>
      </c>
      <c r="F218" s="260">
        <f t="shared" ref="F218:V218" si="246">F200-ROUND(F128,0)</f>
        <v>0</v>
      </c>
      <c r="G218" s="260">
        <f t="shared" si="246"/>
        <v>0</v>
      </c>
      <c r="H218" s="260">
        <f t="shared" si="246"/>
        <v>0</v>
      </c>
      <c r="I218" s="260">
        <f t="shared" si="246"/>
        <v>0</v>
      </c>
      <c r="J218" s="260">
        <f t="shared" si="246"/>
        <v>0</v>
      </c>
      <c r="K218" s="260">
        <f t="shared" si="246"/>
        <v>0</v>
      </c>
      <c r="L218" s="260">
        <f t="shared" si="246"/>
        <v>0</v>
      </c>
      <c r="M218" s="260">
        <f t="shared" si="246"/>
        <v>0</v>
      </c>
      <c r="N218" s="260">
        <f t="shared" si="246"/>
        <v>0</v>
      </c>
      <c r="O218" s="260">
        <f t="shared" si="246"/>
        <v>0</v>
      </c>
      <c r="P218" s="260">
        <f t="shared" si="246"/>
        <v>0</v>
      </c>
      <c r="Q218" s="260">
        <f t="shared" si="246"/>
        <v>0</v>
      </c>
      <c r="R218" s="260">
        <f t="shared" si="246"/>
        <v>0</v>
      </c>
      <c r="S218" s="260">
        <f t="shared" si="246"/>
        <v>0</v>
      </c>
      <c r="T218" s="260">
        <f t="shared" si="246"/>
        <v>0</v>
      </c>
      <c r="U218" s="260">
        <f t="shared" si="246"/>
        <v>0</v>
      </c>
      <c r="V218" s="260">
        <f t="shared" si="246"/>
        <v>0</v>
      </c>
      <c r="W218" s="260" t="e">
        <f t="shared" ref="W218:Y218" si="247">W200-ROUND(W128,0)</f>
        <v>#DIV/0!</v>
      </c>
      <c r="X218" s="260">
        <f t="shared" si="247"/>
        <v>0</v>
      </c>
      <c r="Y218" s="260">
        <f t="shared" si="247"/>
        <v>0</v>
      </c>
    </row>
    <row r="219" spans="3:25" hidden="1" x14ac:dyDescent="0.3">
      <c r="C219" s="260" t="s">
        <v>127</v>
      </c>
      <c r="D219" s="260" t="e">
        <f t="shared" si="245"/>
        <v>#DIV/0!</v>
      </c>
      <c r="E219" s="260">
        <f t="shared" si="245"/>
        <v>0</v>
      </c>
      <c r="F219" s="260">
        <f t="shared" ref="F219:V219" si="248">F201-ROUND(F129,0)</f>
        <v>0</v>
      </c>
      <c r="G219" s="260">
        <f t="shared" si="248"/>
        <v>0</v>
      </c>
      <c r="H219" s="260">
        <f t="shared" si="248"/>
        <v>0</v>
      </c>
      <c r="I219" s="260">
        <f t="shared" si="248"/>
        <v>0</v>
      </c>
      <c r="J219" s="260">
        <f t="shared" si="248"/>
        <v>0</v>
      </c>
      <c r="K219" s="260">
        <f t="shared" si="248"/>
        <v>0</v>
      </c>
      <c r="L219" s="260">
        <f t="shared" si="248"/>
        <v>0</v>
      </c>
      <c r="M219" s="260">
        <f t="shared" si="248"/>
        <v>0</v>
      </c>
      <c r="N219" s="260">
        <f t="shared" si="248"/>
        <v>0</v>
      </c>
      <c r="O219" s="260">
        <f t="shared" si="248"/>
        <v>0</v>
      </c>
      <c r="P219" s="260">
        <f t="shared" si="248"/>
        <v>0</v>
      </c>
      <c r="Q219" s="260">
        <f t="shared" si="248"/>
        <v>0</v>
      </c>
      <c r="R219" s="260">
        <f t="shared" si="248"/>
        <v>0</v>
      </c>
      <c r="S219" s="260">
        <f t="shared" si="248"/>
        <v>0</v>
      </c>
      <c r="T219" s="260">
        <f t="shared" si="248"/>
        <v>0</v>
      </c>
      <c r="U219" s="260">
        <f t="shared" si="248"/>
        <v>0</v>
      </c>
      <c r="V219" s="260">
        <f t="shared" si="248"/>
        <v>-1</v>
      </c>
      <c r="W219" s="260" t="e">
        <f t="shared" ref="W219:Y219" si="249">W201-ROUND(W129,0)</f>
        <v>#DIV/0!</v>
      </c>
      <c r="X219" s="260">
        <f t="shared" si="249"/>
        <v>0</v>
      </c>
      <c r="Y219" s="260">
        <f t="shared" si="249"/>
        <v>-1</v>
      </c>
    </row>
    <row r="220" spans="3:25" hidden="1" x14ac:dyDescent="0.3">
      <c r="C220" s="260" t="s">
        <v>202</v>
      </c>
      <c r="D220" s="260" t="e">
        <f t="shared" si="245"/>
        <v>#DIV/0!</v>
      </c>
      <c r="E220" s="260">
        <f t="shared" si="245"/>
        <v>0</v>
      </c>
      <c r="F220" s="260">
        <f t="shared" ref="F220:V220" si="250">F202-ROUND(F130,0)</f>
        <v>0</v>
      </c>
      <c r="G220" s="260">
        <f t="shared" si="250"/>
        <v>0</v>
      </c>
      <c r="H220" s="260">
        <f t="shared" si="250"/>
        <v>0</v>
      </c>
      <c r="I220" s="260">
        <f t="shared" si="250"/>
        <v>0</v>
      </c>
      <c r="J220" s="260">
        <f t="shared" si="250"/>
        <v>0</v>
      </c>
      <c r="K220" s="260">
        <f t="shared" si="250"/>
        <v>0</v>
      </c>
      <c r="L220" s="260">
        <f t="shared" si="250"/>
        <v>0</v>
      </c>
      <c r="M220" s="260">
        <f t="shared" si="250"/>
        <v>0</v>
      </c>
      <c r="N220" s="260">
        <f t="shared" si="250"/>
        <v>0</v>
      </c>
      <c r="O220" s="260">
        <f t="shared" si="250"/>
        <v>0</v>
      </c>
      <c r="P220" s="260">
        <f t="shared" si="250"/>
        <v>0</v>
      </c>
      <c r="Q220" s="260">
        <f t="shared" si="250"/>
        <v>0</v>
      </c>
      <c r="R220" s="260">
        <f t="shared" si="250"/>
        <v>0</v>
      </c>
      <c r="S220" s="260">
        <f t="shared" si="250"/>
        <v>0</v>
      </c>
      <c r="T220" s="260">
        <f t="shared" si="250"/>
        <v>0</v>
      </c>
      <c r="U220" s="260">
        <f t="shared" si="250"/>
        <v>0</v>
      </c>
      <c r="V220" s="260">
        <f t="shared" si="250"/>
        <v>0</v>
      </c>
      <c r="W220" s="260">
        <f t="shared" ref="W220:Y220" si="251">W202-ROUND(W130,0)</f>
        <v>0</v>
      </c>
      <c r="X220" s="260">
        <f t="shared" si="251"/>
        <v>-1</v>
      </c>
      <c r="Y220" s="260">
        <f t="shared" si="251"/>
        <v>0</v>
      </c>
    </row>
    <row r="221" spans="3:25" hidden="1" x14ac:dyDescent="0.3">
      <c r="C221" s="260" t="s">
        <v>204</v>
      </c>
      <c r="D221" s="260" t="e">
        <f t="shared" si="245"/>
        <v>#DIV/0!</v>
      </c>
      <c r="E221" s="260">
        <f t="shared" si="245"/>
        <v>0</v>
      </c>
      <c r="F221" s="260">
        <f t="shared" ref="F221:V221" si="252">F203-ROUND(F131,0)</f>
        <v>0</v>
      </c>
      <c r="G221" s="260">
        <f t="shared" si="252"/>
        <v>0</v>
      </c>
      <c r="H221" s="260">
        <f t="shared" si="252"/>
        <v>0</v>
      </c>
      <c r="I221" s="260">
        <f t="shared" si="252"/>
        <v>0</v>
      </c>
      <c r="J221" s="260">
        <f t="shared" si="252"/>
        <v>0</v>
      </c>
      <c r="K221" s="260">
        <f t="shared" si="252"/>
        <v>0</v>
      </c>
      <c r="L221" s="260">
        <f t="shared" si="252"/>
        <v>-1</v>
      </c>
      <c r="M221" s="260">
        <f t="shared" si="252"/>
        <v>0</v>
      </c>
      <c r="N221" s="260">
        <f t="shared" si="252"/>
        <v>0</v>
      </c>
      <c r="O221" s="260">
        <f t="shared" si="252"/>
        <v>0</v>
      </c>
      <c r="P221" s="260">
        <f t="shared" si="252"/>
        <v>0</v>
      </c>
      <c r="Q221" s="260">
        <f t="shared" si="252"/>
        <v>0</v>
      </c>
      <c r="R221" s="260">
        <f t="shared" si="252"/>
        <v>0</v>
      </c>
      <c r="S221" s="260">
        <f t="shared" si="252"/>
        <v>0</v>
      </c>
      <c r="T221" s="260">
        <f t="shared" si="252"/>
        <v>0</v>
      </c>
      <c r="U221" s="260">
        <f t="shared" si="252"/>
        <v>0</v>
      </c>
      <c r="V221" s="260">
        <f t="shared" si="252"/>
        <v>0</v>
      </c>
      <c r="W221" s="260">
        <f t="shared" ref="W221:Y221" si="253">W203-ROUND(W131,0)</f>
        <v>0</v>
      </c>
      <c r="X221" s="260">
        <f t="shared" si="253"/>
        <v>0</v>
      </c>
      <c r="Y221" s="260">
        <f t="shared" si="253"/>
        <v>0</v>
      </c>
    </row>
    <row r="222" spans="3:25" hidden="1" x14ac:dyDescent="0.3">
      <c r="C222" s="260" t="s">
        <v>206</v>
      </c>
      <c r="D222" s="260">
        <f t="shared" si="245"/>
        <v>0</v>
      </c>
      <c r="E222" s="260">
        <f t="shared" si="245"/>
        <v>0</v>
      </c>
      <c r="F222" s="260">
        <f t="shared" ref="F222:V222" si="254">F204-ROUND(F132,0)</f>
        <v>0</v>
      </c>
      <c r="G222" s="260">
        <f t="shared" si="254"/>
        <v>0</v>
      </c>
      <c r="H222" s="260">
        <f t="shared" si="254"/>
        <v>0</v>
      </c>
      <c r="I222" s="260">
        <f t="shared" si="254"/>
        <v>0</v>
      </c>
      <c r="J222" s="260">
        <f t="shared" si="254"/>
        <v>0</v>
      </c>
      <c r="K222" s="260">
        <f t="shared" si="254"/>
        <v>0</v>
      </c>
      <c r="L222" s="260">
        <f t="shared" si="254"/>
        <v>0</v>
      </c>
      <c r="M222" s="260">
        <f t="shared" si="254"/>
        <v>0</v>
      </c>
      <c r="N222" s="260">
        <f t="shared" si="254"/>
        <v>0</v>
      </c>
      <c r="O222" s="260">
        <f t="shared" si="254"/>
        <v>0</v>
      </c>
      <c r="P222" s="260">
        <f t="shared" si="254"/>
        <v>0</v>
      </c>
      <c r="Q222" s="260">
        <f t="shared" si="254"/>
        <v>0</v>
      </c>
      <c r="R222" s="260">
        <f t="shared" si="254"/>
        <v>-1</v>
      </c>
      <c r="S222" s="260">
        <f t="shared" si="254"/>
        <v>0</v>
      </c>
      <c r="T222" s="260">
        <f t="shared" si="254"/>
        <v>0</v>
      </c>
      <c r="U222" s="260">
        <f t="shared" si="254"/>
        <v>0</v>
      </c>
      <c r="V222" s="260">
        <f t="shared" si="254"/>
        <v>-1</v>
      </c>
      <c r="W222" s="260">
        <f t="shared" ref="W222:Y222" si="255">W204-ROUND(W132,0)</f>
        <v>0</v>
      </c>
      <c r="X222" s="260">
        <f t="shared" si="255"/>
        <v>-1</v>
      </c>
      <c r="Y222" s="260">
        <f t="shared" si="255"/>
        <v>0</v>
      </c>
    </row>
    <row r="223" spans="3:25" hidden="1" x14ac:dyDescent="0.3">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row>
    <row r="224" spans="3:25" hidden="1" x14ac:dyDescent="0.3">
      <c r="C224" s="260" t="s">
        <v>296</v>
      </c>
      <c r="D224" s="260" t="e">
        <f t="shared" ref="D224:E225" si="256">D206-ROUND(D134,0)</f>
        <v>#DIV/0!</v>
      </c>
      <c r="E224" s="260">
        <f t="shared" si="256"/>
        <v>0</v>
      </c>
      <c r="F224" s="260">
        <f t="shared" ref="F224:V224" si="257">F206-ROUND(F134,0)</f>
        <v>0</v>
      </c>
      <c r="G224" s="260">
        <f t="shared" si="257"/>
        <v>0</v>
      </c>
      <c r="H224" s="260">
        <f t="shared" si="257"/>
        <v>0</v>
      </c>
      <c r="I224" s="260">
        <f t="shared" si="257"/>
        <v>0</v>
      </c>
      <c r="J224" s="260">
        <f t="shared" si="257"/>
        <v>0</v>
      </c>
      <c r="K224" s="260">
        <f t="shared" si="257"/>
        <v>0</v>
      </c>
      <c r="L224" s="260">
        <f t="shared" si="257"/>
        <v>0</v>
      </c>
      <c r="M224" s="260">
        <f t="shared" si="257"/>
        <v>0</v>
      </c>
      <c r="N224" s="260">
        <f t="shared" si="257"/>
        <v>0</v>
      </c>
      <c r="O224" s="260">
        <f t="shared" si="257"/>
        <v>0</v>
      </c>
      <c r="P224" s="260">
        <f t="shared" si="257"/>
        <v>0</v>
      </c>
      <c r="Q224" s="260">
        <f t="shared" si="257"/>
        <v>0</v>
      </c>
      <c r="R224" s="260">
        <f t="shared" si="257"/>
        <v>0</v>
      </c>
      <c r="S224" s="260">
        <f>S206-ROUND(S134,0)</f>
        <v>0</v>
      </c>
      <c r="T224" s="260">
        <f t="shared" si="257"/>
        <v>0</v>
      </c>
      <c r="U224" s="260">
        <f t="shared" si="257"/>
        <v>0</v>
      </c>
      <c r="V224" s="260">
        <f t="shared" si="257"/>
        <v>0</v>
      </c>
      <c r="W224" s="260">
        <f t="shared" ref="W224:Y224" si="258">W206-ROUND(W134,0)</f>
        <v>0</v>
      </c>
      <c r="X224" s="260">
        <f t="shared" si="258"/>
        <v>0</v>
      </c>
      <c r="Y224" s="260">
        <f t="shared" si="258"/>
        <v>0</v>
      </c>
    </row>
    <row r="225" spans="3:25" hidden="1" x14ac:dyDescent="0.3">
      <c r="C225" s="260" t="s">
        <v>240</v>
      </c>
      <c r="D225" s="260" t="e">
        <f t="shared" si="256"/>
        <v>#DIV/0!</v>
      </c>
      <c r="E225" s="260">
        <f t="shared" si="256"/>
        <v>0</v>
      </c>
      <c r="F225" s="260">
        <f t="shared" ref="F225:V225" si="259">F207-ROUND(F135,0)</f>
        <v>0</v>
      </c>
      <c r="G225" s="260">
        <f t="shared" si="259"/>
        <v>0</v>
      </c>
      <c r="H225" s="260">
        <f t="shared" si="259"/>
        <v>0</v>
      </c>
      <c r="I225" s="260">
        <f t="shared" si="259"/>
        <v>0</v>
      </c>
      <c r="J225" s="260">
        <f t="shared" si="259"/>
        <v>0</v>
      </c>
      <c r="K225" s="260">
        <f t="shared" si="259"/>
        <v>0</v>
      </c>
      <c r="L225" s="260">
        <f t="shared" si="259"/>
        <v>0</v>
      </c>
      <c r="M225" s="260">
        <f t="shared" si="259"/>
        <v>0</v>
      </c>
      <c r="N225" s="260">
        <f t="shared" si="259"/>
        <v>0</v>
      </c>
      <c r="O225" s="260">
        <f t="shared" si="259"/>
        <v>0</v>
      </c>
      <c r="P225" s="260">
        <f t="shared" si="259"/>
        <v>0</v>
      </c>
      <c r="Q225" s="260">
        <f t="shared" si="259"/>
        <v>0</v>
      </c>
      <c r="R225" s="260">
        <f t="shared" si="259"/>
        <v>0</v>
      </c>
      <c r="S225" s="260">
        <f t="shared" si="259"/>
        <v>0</v>
      </c>
      <c r="T225" s="260">
        <f t="shared" si="259"/>
        <v>-1</v>
      </c>
      <c r="U225" s="260">
        <f t="shared" si="259"/>
        <v>0</v>
      </c>
      <c r="V225" s="260">
        <f t="shared" si="259"/>
        <v>0</v>
      </c>
      <c r="W225" s="260">
        <f t="shared" ref="W225:Y225" si="260">W207-ROUND(W135,0)</f>
        <v>0</v>
      </c>
      <c r="X225" s="260">
        <f t="shared" si="260"/>
        <v>0</v>
      </c>
      <c r="Y225" s="260">
        <f t="shared" si="260"/>
        <v>0</v>
      </c>
    </row>
    <row r="226" spans="3:25" hidden="1" x14ac:dyDescent="0.3">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row>
    <row r="227" spans="3:25" hidden="1" x14ac:dyDescent="0.3">
      <c r="C227" s="260" t="s">
        <v>243</v>
      </c>
      <c r="D227" s="260" t="e">
        <f t="shared" ref="D227:E232" si="261">D209-ROUND(D137,0)</f>
        <v>#DIV/0!</v>
      </c>
      <c r="E227" s="260">
        <f t="shared" si="261"/>
        <v>-1</v>
      </c>
      <c r="F227" s="260">
        <f t="shared" ref="F227:V227" si="262">F209-ROUND(F137,0)</f>
        <v>0</v>
      </c>
      <c r="G227" s="260">
        <f t="shared" si="262"/>
        <v>0</v>
      </c>
      <c r="H227" s="260">
        <f t="shared" si="262"/>
        <v>0</v>
      </c>
      <c r="I227" s="260">
        <f t="shared" si="262"/>
        <v>0</v>
      </c>
      <c r="J227" s="260">
        <f t="shared" si="262"/>
        <v>0</v>
      </c>
      <c r="K227" s="260">
        <f t="shared" si="262"/>
        <v>0</v>
      </c>
      <c r="L227" s="260">
        <f t="shared" si="262"/>
        <v>0</v>
      </c>
      <c r="M227" s="260">
        <f t="shared" si="262"/>
        <v>0</v>
      </c>
      <c r="N227" s="260">
        <f t="shared" si="262"/>
        <v>0</v>
      </c>
      <c r="O227" s="260">
        <f t="shared" si="262"/>
        <v>0</v>
      </c>
      <c r="P227" s="260">
        <f t="shared" si="262"/>
        <v>0</v>
      </c>
      <c r="Q227" s="260">
        <f>Q209-ROUND(Q137,0)</f>
        <v>0</v>
      </c>
      <c r="R227" s="260">
        <f t="shared" si="262"/>
        <v>0</v>
      </c>
      <c r="S227" s="260">
        <f t="shared" si="262"/>
        <v>-1</v>
      </c>
      <c r="T227" s="260">
        <f t="shared" si="262"/>
        <v>0</v>
      </c>
      <c r="U227" s="260">
        <f t="shared" si="262"/>
        <v>0</v>
      </c>
      <c r="V227" s="260">
        <f t="shared" si="262"/>
        <v>0</v>
      </c>
      <c r="W227" s="260">
        <f t="shared" ref="W227:Y227" si="263">W209-ROUND(W137,0)</f>
        <v>0</v>
      </c>
      <c r="X227" s="260">
        <f t="shared" si="263"/>
        <v>0</v>
      </c>
      <c r="Y227" s="260">
        <f t="shared" si="263"/>
        <v>0</v>
      </c>
    </row>
    <row r="228" spans="3:25" hidden="1" x14ac:dyDescent="0.3">
      <c r="C228" s="260" t="s">
        <v>245</v>
      </c>
      <c r="D228" s="260" t="e">
        <f t="shared" si="261"/>
        <v>#DIV/0!</v>
      </c>
      <c r="E228" s="260">
        <f t="shared" si="261"/>
        <v>0</v>
      </c>
      <c r="F228" s="260">
        <f t="shared" ref="F228:V228" si="264">F210-ROUND(F138,0)</f>
        <v>0</v>
      </c>
      <c r="G228" s="260">
        <f t="shared" si="264"/>
        <v>0</v>
      </c>
      <c r="H228" s="260">
        <f t="shared" si="264"/>
        <v>0</v>
      </c>
      <c r="I228" s="260">
        <f t="shared" si="264"/>
        <v>0</v>
      </c>
      <c r="J228" s="260">
        <f t="shared" si="264"/>
        <v>0</v>
      </c>
      <c r="K228" s="260">
        <f t="shared" si="264"/>
        <v>0</v>
      </c>
      <c r="L228" s="260">
        <f t="shared" si="264"/>
        <v>0</v>
      </c>
      <c r="M228" s="260">
        <f t="shared" si="264"/>
        <v>0</v>
      </c>
      <c r="N228" s="260">
        <f t="shared" si="264"/>
        <v>0</v>
      </c>
      <c r="O228" s="260">
        <f t="shared" si="264"/>
        <v>0</v>
      </c>
      <c r="P228" s="260">
        <f t="shared" si="264"/>
        <v>0</v>
      </c>
      <c r="Q228" s="260">
        <f t="shared" si="264"/>
        <v>0</v>
      </c>
      <c r="R228" s="260">
        <f t="shared" si="264"/>
        <v>0</v>
      </c>
      <c r="S228" s="260">
        <f t="shared" si="264"/>
        <v>0</v>
      </c>
      <c r="T228" s="260">
        <f t="shared" si="264"/>
        <v>0</v>
      </c>
      <c r="U228" s="260">
        <f t="shared" si="264"/>
        <v>0</v>
      </c>
      <c r="V228" s="260">
        <f t="shared" si="264"/>
        <v>0</v>
      </c>
      <c r="W228" s="260">
        <f t="shared" ref="W228:Y228" si="265">W210-ROUND(W138,0)</f>
        <v>0</v>
      </c>
      <c r="X228" s="260">
        <f t="shared" si="265"/>
        <v>0</v>
      </c>
      <c r="Y228" s="260">
        <f t="shared" si="265"/>
        <v>0</v>
      </c>
    </row>
    <row r="229" spans="3:25" hidden="1" x14ac:dyDescent="0.3">
      <c r="C229" s="260" t="s">
        <v>247</v>
      </c>
      <c r="D229" s="260" t="e">
        <f t="shared" si="261"/>
        <v>#DIV/0!</v>
      </c>
      <c r="E229" s="260">
        <f t="shared" si="261"/>
        <v>0</v>
      </c>
      <c r="F229" s="260">
        <f t="shared" ref="F229:V229" si="266">F211-ROUND(F139,0)</f>
        <v>0</v>
      </c>
      <c r="G229" s="260">
        <f t="shared" si="266"/>
        <v>0</v>
      </c>
      <c r="H229" s="260">
        <f t="shared" si="266"/>
        <v>0</v>
      </c>
      <c r="I229" s="260">
        <f t="shared" si="266"/>
        <v>0</v>
      </c>
      <c r="J229" s="260">
        <f t="shared" si="266"/>
        <v>0</v>
      </c>
      <c r="K229" s="260">
        <f t="shared" si="266"/>
        <v>0</v>
      </c>
      <c r="L229" s="260">
        <f t="shared" si="266"/>
        <v>0</v>
      </c>
      <c r="M229" s="260">
        <f t="shared" si="266"/>
        <v>0</v>
      </c>
      <c r="N229" s="260">
        <f t="shared" si="266"/>
        <v>0</v>
      </c>
      <c r="O229" s="260">
        <f t="shared" si="266"/>
        <v>0</v>
      </c>
      <c r="P229" s="260">
        <f t="shared" si="266"/>
        <v>0</v>
      </c>
      <c r="Q229" s="260">
        <f t="shared" si="266"/>
        <v>0</v>
      </c>
      <c r="R229" s="260">
        <f t="shared" si="266"/>
        <v>0</v>
      </c>
      <c r="S229" s="260">
        <f t="shared" si="266"/>
        <v>-1</v>
      </c>
      <c r="T229" s="260">
        <f t="shared" si="266"/>
        <v>0</v>
      </c>
      <c r="U229" s="260">
        <f t="shared" si="266"/>
        <v>-1</v>
      </c>
      <c r="V229" s="260">
        <f t="shared" si="266"/>
        <v>0</v>
      </c>
      <c r="W229" s="260">
        <f t="shared" ref="W229:Y229" si="267">W211-ROUND(W139,0)</f>
        <v>0</v>
      </c>
      <c r="X229" s="260">
        <f t="shared" si="267"/>
        <v>0</v>
      </c>
      <c r="Y229" s="260">
        <f t="shared" si="267"/>
        <v>0</v>
      </c>
    </row>
    <row r="230" spans="3:25" hidden="1" x14ac:dyDescent="0.3">
      <c r="C230" s="260" t="s">
        <v>251</v>
      </c>
      <c r="D230" s="260" t="e">
        <f t="shared" si="261"/>
        <v>#DIV/0!</v>
      </c>
      <c r="E230" s="260">
        <f t="shared" si="261"/>
        <v>0</v>
      </c>
      <c r="F230" s="260">
        <f t="shared" ref="F230:V230" si="268">F212-ROUND(F140,0)</f>
        <v>0</v>
      </c>
      <c r="G230" s="260">
        <f t="shared" si="268"/>
        <v>0</v>
      </c>
      <c r="H230" s="260">
        <f t="shared" si="268"/>
        <v>-1</v>
      </c>
      <c r="I230" s="260">
        <f t="shared" si="268"/>
        <v>0</v>
      </c>
      <c r="J230" s="260">
        <f t="shared" si="268"/>
        <v>0</v>
      </c>
      <c r="K230" s="260">
        <f t="shared" si="268"/>
        <v>0</v>
      </c>
      <c r="L230" s="260">
        <f t="shared" si="268"/>
        <v>0</v>
      </c>
      <c r="M230" s="260">
        <f t="shared" si="268"/>
        <v>0</v>
      </c>
      <c r="N230" s="260">
        <f t="shared" si="268"/>
        <v>0</v>
      </c>
      <c r="O230" s="260">
        <f t="shared" si="268"/>
        <v>0</v>
      </c>
      <c r="P230" s="260">
        <f t="shared" si="268"/>
        <v>0</v>
      </c>
      <c r="Q230" s="260">
        <f t="shared" si="268"/>
        <v>0</v>
      </c>
      <c r="R230" s="260">
        <f t="shared" si="268"/>
        <v>0</v>
      </c>
      <c r="S230" s="260">
        <f t="shared" si="268"/>
        <v>0</v>
      </c>
      <c r="T230" s="260">
        <f t="shared" si="268"/>
        <v>0</v>
      </c>
      <c r="U230" s="260">
        <f t="shared" si="268"/>
        <v>0</v>
      </c>
      <c r="V230" s="260">
        <f t="shared" si="268"/>
        <v>0</v>
      </c>
      <c r="W230" s="260">
        <f t="shared" ref="W230:Y230" si="269">W212-ROUND(W140,0)</f>
        <v>0</v>
      </c>
      <c r="X230" s="260">
        <f t="shared" si="269"/>
        <v>0</v>
      </c>
      <c r="Y230" s="260">
        <f t="shared" si="269"/>
        <v>0</v>
      </c>
    </row>
    <row r="231" spans="3:25" hidden="1" x14ac:dyDescent="0.3">
      <c r="C231" s="260" t="s">
        <v>253</v>
      </c>
      <c r="D231" s="260">
        <f t="shared" si="261"/>
        <v>0</v>
      </c>
      <c r="E231" s="260">
        <f t="shared" si="261"/>
        <v>0</v>
      </c>
      <c r="F231" s="260">
        <f t="shared" ref="F231:V231" si="270">F213-ROUND(F141,0)</f>
        <v>0</v>
      </c>
      <c r="G231" s="260">
        <f t="shared" si="270"/>
        <v>0</v>
      </c>
      <c r="H231" s="260">
        <f t="shared" si="270"/>
        <v>0</v>
      </c>
      <c r="I231" s="260">
        <f t="shared" si="270"/>
        <v>0</v>
      </c>
      <c r="J231" s="260">
        <f t="shared" si="270"/>
        <v>0</v>
      </c>
      <c r="K231" s="260">
        <f t="shared" si="270"/>
        <v>0</v>
      </c>
      <c r="L231" s="260">
        <f t="shared" si="270"/>
        <v>0</v>
      </c>
      <c r="M231" s="260">
        <f t="shared" si="270"/>
        <v>0</v>
      </c>
      <c r="N231" s="260">
        <f t="shared" si="270"/>
        <v>0</v>
      </c>
      <c r="O231" s="260">
        <f t="shared" si="270"/>
        <v>0</v>
      </c>
      <c r="P231" s="260">
        <f t="shared" si="270"/>
        <v>0</v>
      </c>
      <c r="Q231" s="260">
        <f t="shared" si="270"/>
        <v>0</v>
      </c>
      <c r="R231" s="260">
        <f t="shared" si="270"/>
        <v>0</v>
      </c>
      <c r="S231" s="260">
        <f t="shared" si="270"/>
        <v>0</v>
      </c>
      <c r="T231" s="260">
        <f t="shared" si="270"/>
        <v>0</v>
      </c>
      <c r="U231" s="260">
        <f t="shared" si="270"/>
        <v>0</v>
      </c>
      <c r="V231" s="260">
        <f t="shared" si="270"/>
        <v>0</v>
      </c>
      <c r="W231" s="260">
        <f t="shared" ref="W231:Y231" si="271">W213-ROUND(W141,0)</f>
        <v>0</v>
      </c>
      <c r="X231" s="260">
        <f t="shared" si="271"/>
        <v>0</v>
      </c>
      <c r="Y231" s="260">
        <f t="shared" si="271"/>
        <v>0</v>
      </c>
    </row>
    <row r="232" spans="3:25" hidden="1" x14ac:dyDescent="0.3">
      <c r="C232" s="260" t="s">
        <v>255</v>
      </c>
      <c r="D232" s="260">
        <f t="shared" si="261"/>
        <v>0</v>
      </c>
      <c r="E232" s="260">
        <f t="shared" si="261"/>
        <v>0</v>
      </c>
      <c r="F232" s="260">
        <f t="shared" ref="F232:V232" si="272">F214-ROUND(F142,0)</f>
        <v>0</v>
      </c>
      <c r="G232" s="260">
        <f t="shared" si="272"/>
        <v>0</v>
      </c>
      <c r="H232" s="260">
        <f t="shared" si="272"/>
        <v>0</v>
      </c>
      <c r="I232" s="260">
        <f t="shared" si="272"/>
        <v>0</v>
      </c>
      <c r="J232" s="260">
        <f t="shared" si="272"/>
        <v>0</v>
      </c>
      <c r="K232" s="260">
        <f t="shared" si="272"/>
        <v>0</v>
      </c>
      <c r="L232" s="260">
        <f t="shared" si="272"/>
        <v>-1</v>
      </c>
      <c r="M232" s="260">
        <f t="shared" si="272"/>
        <v>0</v>
      </c>
      <c r="N232" s="260">
        <f t="shared" si="272"/>
        <v>0</v>
      </c>
      <c r="O232" s="260">
        <f t="shared" si="272"/>
        <v>0</v>
      </c>
      <c r="P232" s="260">
        <f t="shared" si="272"/>
        <v>0</v>
      </c>
      <c r="Q232" s="260">
        <f t="shared" si="272"/>
        <v>0</v>
      </c>
      <c r="R232" s="260">
        <f t="shared" si="272"/>
        <v>0</v>
      </c>
      <c r="S232" s="260">
        <f t="shared" si="272"/>
        <v>0</v>
      </c>
      <c r="T232" s="260">
        <f t="shared" si="272"/>
        <v>0</v>
      </c>
      <c r="U232" s="260">
        <f t="shared" si="272"/>
        <v>0</v>
      </c>
      <c r="V232" s="260">
        <f t="shared" si="272"/>
        <v>0</v>
      </c>
      <c r="W232" s="260">
        <f t="shared" ref="W232:Y232" si="273">W214-ROUND(W142,0)</f>
        <v>0</v>
      </c>
      <c r="X232" s="260">
        <f t="shared" si="273"/>
        <v>0</v>
      </c>
      <c r="Y232" s="260">
        <f t="shared" si="273"/>
        <v>0</v>
      </c>
    </row>
    <row r="233" spans="3:25" hidden="1" x14ac:dyDescent="0.3"/>
  </sheetData>
  <mergeCells count="119">
    <mergeCell ref="B120:C120"/>
    <mergeCell ref="B121:C121"/>
    <mergeCell ref="B123:C123"/>
    <mergeCell ref="B122:C122"/>
    <mergeCell ref="B100:C100"/>
    <mergeCell ref="A118:A122"/>
    <mergeCell ref="A112:A117"/>
    <mergeCell ref="A106:A111"/>
    <mergeCell ref="B106:C106"/>
    <mergeCell ref="B107:C107"/>
    <mergeCell ref="B110:C110"/>
    <mergeCell ref="B111:C111"/>
    <mergeCell ref="B112:C112"/>
    <mergeCell ref="B113:C113"/>
    <mergeCell ref="B116:C116"/>
    <mergeCell ref="B117:C117"/>
    <mergeCell ref="B118:C118"/>
    <mergeCell ref="B119:C119"/>
    <mergeCell ref="A96:A99"/>
    <mergeCell ref="A84:A89"/>
    <mergeCell ref="A74:A77"/>
    <mergeCell ref="A90:A95"/>
    <mergeCell ref="A100:A105"/>
    <mergeCell ref="B101:C101"/>
    <mergeCell ref="B104:C104"/>
    <mergeCell ref="B105:C105"/>
    <mergeCell ref="B89:C89"/>
    <mergeCell ref="B90:C90"/>
    <mergeCell ref="B91:C91"/>
    <mergeCell ref="B94:C94"/>
    <mergeCell ref="B95:C95"/>
    <mergeCell ref="B96:C96"/>
    <mergeCell ref="B97:C97"/>
    <mergeCell ref="B98:C98"/>
    <mergeCell ref="B99:C99"/>
    <mergeCell ref="B77:C77"/>
    <mergeCell ref="B78:C78"/>
    <mergeCell ref="B79:C79"/>
    <mergeCell ref="B82:C82"/>
    <mergeCell ref="B83:C83"/>
    <mergeCell ref="B61:C61"/>
    <mergeCell ref="B62:C62"/>
    <mergeCell ref="B63:C63"/>
    <mergeCell ref="B64:C64"/>
    <mergeCell ref="B65:C65"/>
    <mergeCell ref="A68:A73"/>
    <mergeCell ref="B84:C84"/>
    <mergeCell ref="B85:C85"/>
    <mergeCell ref="B88:C88"/>
    <mergeCell ref="A57:A61"/>
    <mergeCell ref="B67:C67"/>
    <mergeCell ref="B68:C68"/>
    <mergeCell ref="B69:C69"/>
    <mergeCell ref="B72:C72"/>
    <mergeCell ref="B73:C73"/>
    <mergeCell ref="B74:C74"/>
    <mergeCell ref="B75:C75"/>
    <mergeCell ref="B76:C76"/>
    <mergeCell ref="A62:A67"/>
    <mergeCell ref="A78:A83"/>
    <mergeCell ref="B53:C53"/>
    <mergeCell ref="B54:C54"/>
    <mergeCell ref="B55:C55"/>
    <mergeCell ref="A40:A45"/>
    <mergeCell ref="A52:A56"/>
    <mergeCell ref="B56:C56"/>
    <mergeCell ref="B57:C57"/>
    <mergeCell ref="B58:C58"/>
    <mergeCell ref="B59:C59"/>
    <mergeCell ref="B37:C37"/>
    <mergeCell ref="B38:C38"/>
    <mergeCell ref="B40:C40"/>
    <mergeCell ref="B41:C41"/>
    <mergeCell ref="B42:C42"/>
    <mergeCell ref="B46:C46"/>
    <mergeCell ref="A36:A39"/>
    <mergeCell ref="A46:A51"/>
    <mergeCell ref="B52:C52"/>
    <mergeCell ref="B18:C18"/>
    <mergeCell ref="B19:C19"/>
    <mergeCell ref="B20:C20"/>
    <mergeCell ref="B21:C21"/>
    <mergeCell ref="B22:C22"/>
    <mergeCell ref="B23:C23"/>
    <mergeCell ref="B24:C24"/>
    <mergeCell ref="A19:A22"/>
    <mergeCell ref="B27:C27"/>
    <mergeCell ref="A23:A35"/>
    <mergeCell ref="A6:A18"/>
    <mergeCell ref="B28:C28"/>
    <mergeCell ref="B29:C29"/>
    <mergeCell ref="B32:C32"/>
    <mergeCell ref="B33:C33"/>
    <mergeCell ref="B34:C34"/>
    <mergeCell ref="B35:C35"/>
    <mergeCell ref="B3:C3"/>
    <mergeCell ref="B4:C4"/>
    <mergeCell ref="B5:C5"/>
    <mergeCell ref="B6:C6"/>
    <mergeCell ref="B7:C7"/>
    <mergeCell ref="A3:A5"/>
    <mergeCell ref="B114:B115"/>
    <mergeCell ref="B108:B109"/>
    <mergeCell ref="B102:B103"/>
    <mergeCell ref="B92:B93"/>
    <mergeCell ref="B86:B87"/>
    <mergeCell ref="B80:B81"/>
    <mergeCell ref="B70:B71"/>
    <mergeCell ref="B47:B49"/>
    <mergeCell ref="B25:B26"/>
    <mergeCell ref="B8:B9"/>
    <mergeCell ref="B13:B14"/>
    <mergeCell ref="B30:B31"/>
    <mergeCell ref="B10:C10"/>
    <mergeCell ref="B11:C11"/>
    <mergeCell ref="B12:C12"/>
    <mergeCell ref="B15:C15"/>
    <mergeCell ref="B16:C16"/>
    <mergeCell ref="B17:C17"/>
  </mergeCells>
  <phoneticPr fontId="38" type="noConversion"/>
  <pageMargins left="0.25" right="0.25" top="0.75" bottom="0.75" header="0.3" footer="0.3"/>
  <pageSetup paperSize="8" scale="1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5A8EA-8D7E-44E5-92D6-6393CC62DB84}">
  <dimension ref="A1"/>
  <sheetViews>
    <sheetView workbookViewId="0">
      <selection activeCell="G6" sqref="G6"/>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B135"/>
  <sheetViews>
    <sheetView workbookViewId="0">
      <pane xSplit="3" ySplit="3" topLeftCell="D4" activePane="bottomRight" state="frozen"/>
      <selection pane="topRight"/>
      <selection pane="bottomLeft"/>
      <selection pane="bottomRight" activeCell="D4" sqref="D4"/>
    </sheetView>
  </sheetViews>
  <sheetFormatPr defaultColWidth="9.109375" defaultRowHeight="14.4" x14ac:dyDescent="0.3"/>
  <cols>
    <col min="1" max="1" width="11.33203125" style="79" customWidth="1"/>
    <col min="2" max="2" width="55" customWidth="1"/>
    <col min="3" max="3" width="16.109375" customWidth="1"/>
    <col min="4" max="236" width="10.33203125" customWidth="1"/>
  </cols>
  <sheetData>
    <row r="1" spans="1:236" s="22" customFormat="1" ht="13.8" x14ac:dyDescent="0.25">
      <c r="A1" s="134"/>
      <c r="B1" s="33"/>
      <c r="C1" s="33"/>
      <c r="D1" s="820" t="s">
        <v>349</v>
      </c>
      <c r="E1" s="883"/>
      <c r="F1" s="884"/>
      <c r="G1" s="885"/>
      <c r="H1" s="886"/>
      <c r="I1" s="887"/>
      <c r="J1" s="888"/>
      <c r="K1" s="889"/>
      <c r="L1" s="890"/>
      <c r="M1" s="891"/>
      <c r="N1" s="892"/>
      <c r="O1" s="893"/>
      <c r="P1" s="894"/>
      <c r="Q1" s="895"/>
      <c r="R1" s="896"/>
      <c r="S1" s="897"/>
      <c r="T1" s="898"/>
      <c r="U1" s="899"/>
      <c r="V1" s="900"/>
      <c r="W1" s="901"/>
      <c r="X1" s="902"/>
      <c r="Y1" s="903"/>
      <c r="Z1" s="904"/>
      <c r="AA1" s="905"/>
      <c r="AB1" s="906"/>
      <c r="AC1" s="907"/>
      <c r="AD1" s="908"/>
      <c r="AE1" s="909"/>
      <c r="AF1" s="910"/>
      <c r="AG1" s="911"/>
      <c r="AH1" s="912"/>
      <c r="AI1" s="913"/>
      <c r="AJ1" s="914"/>
      <c r="AK1" s="915"/>
      <c r="AL1" s="916"/>
      <c r="AM1" s="917"/>
      <c r="AN1" s="918"/>
      <c r="AO1" s="919"/>
      <c r="AP1" s="920"/>
      <c r="AQ1" s="921"/>
      <c r="AR1" s="922"/>
      <c r="AS1" s="923"/>
      <c r="AT1" s="924"/>
      <c r="AU1" s="925"/>
      <c r="AV1" s="926"/>
      <c r="AW1" s="927"/>
      <c r="AX1" s="928"/>
      <c r="AY1" s="820" t="s">
        <v>350</v>
      </c>
      <c r="AZ1" s="996"/>
      <c r="BA1" s="997"/>
      <c r="BB1" s="998"/>
      <c r="BC1" s="999"/>
      <c r="BD1" s="1000"/>
      <c r="BE1" s="820" t="s">
        <v>351</v>
      </c>
      <c r="BF1" s="987"/>
      <c r="BG1" s="988"/>
      <c r="BH1" s="989"/>
      <c r="BI1" s="990"/>
      <c r="BJ1" s="991"/>
      <c r="BK1" s="992"/>
      <c r="BL1" s="993"/>
      <c r="BM1" s="994"/>
      <c r="BN1" s="995"/>
      <c r="BO1" s="820" t="s">
        <v>352</v>
      </c>
      <c r="BP1" s="854"/>
      <c r="BQ1" s="855"/>
      <c r="BR1" s="856"/>
      <c r="BS1" s="857"/>
      <c r="BT1" s="858"/>
      <c r="BU1" s="859"/>
      <c r="BV1" s="860"/>
      <c r="BW1" s="861"/>
      <c r="BX1" s="862"/>
      <c r="BY1" s="863"/>
      <c r="BZ1" s="864"/>
      <c r="CA1" s="865"/>
      <c r="CB1" s="820" t="s">
        <v>353</v>
      </c>
      <c r="CC1" s="866"/>
      <c r="CD1" s="867"/>
      <c r="CE1" s="868"/>
      <c r="CF1" s="869"/>
      <c r="CG1" s="870"/>
      <c r="CH1" s="871"/>
      <c r="CI1" s="872"/>
      <c r="CJ1" s="873"/>
      <c r="CK1" s="874"/>
      <c r="CL1" s="875"/>
      <c r="CM1" s="876"/>
      <c r="CN1" s="877"/>
      <c r="CO1" s="878"/>
      <c r="CP1" s="879"/>
      <c r="CQ1" s="880"/>
      <c r="CR1" s="881"/>
      <c r="CS1" s="882"/>
      <c r="CT1" s="820" t="s">
        <v>354</v>
      </c>
      <c r="CU1" s="969"/>
      <c r="CV1" s="970"/>
      <c r="CW1" s="971"/>
      <c r="CX1" s="972"/>
      <c r="CY1" s="973"/>
      <c r="CZ1" s="974"/>
      <c r="DA1" s="975"/>
      <c r="DB1" s="976"/>
      <c r="DC1" s="977"/>
      <c r="DD1" s="978"/>
      <c r="DE1" s="979"/>
      <c r="DF1" s="980"/>
      <c r="DG1" s="981"/>
      <c r="DH1" s="982"/>
      <c r="DI1" s="983"/>
      <c r="DJ1" s="984"/>
      <c r="DK1" s="985"/>
      <c r="DL1" s="986"/>
      <c r="DM1" s="820" t="s">
        <v>355</v>
      </c>
      <c r="DN1" s="826"/>
      <c r="DO1" s="827"/>
      <c r="DP1" s="828"/>
      <c r="DQ1" s="829"/>
      <c r="DR1" s="830"/>
      <c r="DS1" s="831"/>
      <c r="DT1" s="832"/>
      <c r="DU1" s="833"/>
      <c r="DV1" s="834"/>
      <c r="DW1" s="835"/>
      <c r="DX1" s="836"/>
      <c r="DY1" s="837"/>
      <c r="DZ1" s="838"/>
      <c r="EA1" s="839"/>
      <c r="EB1" s="820" t="s">
        <v>356</v>
      </c>
      <c r="EC1" s="1013"/>
      <c r="ED1" s="1014"/>
      <c r="EE1" s="1015"/>
      <c r="EF1" s="1016"/>
      <c r="EG1" s="1017"/>
      <c r="EH1" s="820" t="s">
        <v>357</v>
      </c>
      <c r="EI1" s="963"/>
      <c r="EJ1" s="964"/>
      <c r="EK1" s="965"/>
      <c r="EL1" s="966"/>
      <c r="EM1" s="967"/>
      <c r="EN1" s="968"/>
      <c r="EO1" s="820" t="s">
        <v>358</v>
      </c>
      <c r="EP1" s="1001"/>
      <c r="EQ1" s="1002"/>
      <c r="ER1" s="1003"/>
      <c r="ES1" s="1004"/>
      <c r="ET1" s="1005"/>
      <c r="EU1" s="1006"/>
      <c r="EV1" s="1007"/>
      <c r="EW1" s="1008"/>
      <c r="EX1" s="1009"/>
      <c r="EY1" s="1010"/>
      <c r="EZ1" s="1011"/>
      <c r="FA1" s="1012"/>
      <c r="FB1" s="820" t="s">
        <v>359</v>
      </c>
      <c r="FC1" s="957"/>
      <c r="FD1" s="958"/>
      <c r="FE1" s="959"/>
      <c r="FF1" s="960"/>
      <c r="FG1" s="961"/>
      <c r="FH1" s="962"/>
      <c r="FI1" s="820" t="s">
        <v>360</v>
      </c>
      <c r="FJ1" s="943"/>
      <c r="FK1" s="944"/>
      <c r="FL1" s="945"/>
      <c r="FM1" s="946"/>
      <c r="FN1" s="947"/>
      <c r="FO1" s="948"/>
      <c r="FP1" s="949"/>
      <c r="FQ1" s="950"/>
      <c r="FR1" s="951"/>
      <c r="FS1" s="952"/>
      <c r="FT1" s="953"/>
      <c r="FU1" s="954"/>
      <c r="FV1" s="955"/>
      <c r="FW1" s="956"/>
      <c r="FX1" s="135" t="s">
        <v>361</v>
      </c>
      <c r="FY1" s="820" t="s">
        <v>362</v>
      </c>
      <c r="FZ1" s="1018"/>
      <c r="GA1" s="1019"/>
      <c r="GB1" s="1020"/>
      <c r="GC1" s="1021"/>
      <c r="GD1" s="1022"/>
      <c r="GE1" s="1023"/>
      <c r="GF1" s="1024"/>
      <c r="GG1" s="1025"/>
      <c r="GH1" s="1026"/>
      <c r="GI1" s="1027"/>
      <c r="GJ1" s="1028"/>
      <c r="GK1" s="1029"/>
      <c r="GL1" s="1030"/>
      <c r="GM1" s="1031"/>
      <c r="GN1" s="1032"/>
      <c r="GO1" s="1033"/>
      <c r="GP1" s="1034"/>
      <c r="GQ1" s="820" t="s">
        <v>363</v>
      </c>
      <c r="GR1" s="840"/>
      <c r="GS1" s="841"/>
      <c r="GT1" s="842"/>
      <c r="GU1" s="843"/>
      <c r="GV1" s="844"/>
      <c r="GW1" s="845"/>
      <c r="GX1" s="846"/>
      <c r="GY1" s="820" t="s">
        <v>364</v>
      </c>
      <c r="GZ1" s="934"/>
      <c r="HA1" s="935"/>
      <c r="HB1" s="936"/>
      <c r="HC1" s="937"/>
      <c r="HD1" s="938"/>
      <c r="HE1" s="939"/>
      <c r="HF1" s="940"/>
      <c r="HG1" s="941"/>
      <c r="HH1" s="942"/>
      <c r="HI1" s="820" t="s">
        <v>365</v>
      </c>
      <c r="HJ1" s="929"/>
      <c r="HK1" s="930"/>
      <c r="HL1" s="931"/>
      <c r="HM1" s="932"/>
      <c r="HN1" s="933"/>
      <c r="HO1" s="820" t="s">
        <v>366</v>
      </c>
      <c r="HP1" s="821"/>
      <c r="HQ1" s="822"/>
      <c r="HR1" s="823"/>
      <c r="HS1" s="824"/>
      <c r="HT1" s="825"/>
      <c r="HU1" s="820" t="s">
        <v>367</v>
      </c>
      <c r="HV1" s="847"/>
      <c r="HW1" s="848"/>
      <c r="HX1" s="849"/>
      <c r="HY1" s="850"/>
      <c r="HZ1" s="851"/>
      <c r="IA1" s="852"/>
      <c r="IB1" s="853"/>
    </row>
    <row r="2" spans="1:236" x14ac:dyDescent="0.3">
      <c r="A2" s="81"/>
      <c r="B2" s="81"/>
      <c r="C2" s="81"/>
      <c r="D2" s="27">
        <v>1</v>
      </c>
      <c r="E2" s="27">
        <v>2</v>
      </c>
      <c r="F2" s="27">
        <v>3</v>
      </c>
      <c r="G2" s="27">
        <v>4</v>
      </c>
      <c r="H2" s="27">
        <v>5</v>
      </c>
      <c r="I2" s="27">
        <v>6</v>
      </c>
      <c r="J2" s="27">
        <v>7</v>
      </c>
      <c r="K2" s="27">
        <v>8</v>
      </c>
      <c r="L2" s="27">
        <v>9</v>
      </c>
      <c r="M2" s="27">
        <v>10</v>
      </c>
      <c r="N2" s="27">
        <v>11</v>
      </c>
      <c r="O2" s="27">
        <v>12</v>
      </c>
      <c r="P2" s="27">
        <v>13</v>
      </c>
      <c r="Q2" s="27">
        <v>14</v>
      </c>
      <c r="R2" s="27">
        <v>15</v>
      </c>
      <c r="S2" s="27">
        <v>16</v>
      </c>
      <c r="T2" s="27">
        <v>17</v>
      </c>
      <c r="U2" s="27">
        <v>18</v>
      </c>
      <c r="V2" s="27">
        <v>19</v>
      </c>
      <c r="W2" s="27">
        <v>20</v>
      </c>
      <c r="X2" s="27">
        <v>21</v>
      </c>
      <c r="Y2" s="27">
        <v>22</v>
      </c>
      <c r="Z2" s="27">
        <v>23</v>
      </c>
      <c r="AA2" s="27">
        <v>24</v>
      </c>
      <c r="AB2" s="27">
        <v>25</v>
      </c>
      <c r="AC2" s="27">
        <v>26</v>
      </c>
      <c r="AD2" s="27">
        <v>27</v>
      </c>
      <c r="AE2" s="27">
        <v>28</v>
      </c>
      <c r="AF2" s="27">
        <v>29</v>
      </c>
      <c r="AG2" s="27">
        <v>30</v>
      </c>
      <c r="AH2" s="27">
        <v>31</v>
      </c>
      <c r="AI2" s="27">
        <v>32</v>
      </c>
      <c r="AJ2" s="27">
        <v>33</v>
      </c>
      <c r="AK2" s="27">
        <v>34</v>
      </c>
      <c r="AL2" s="27">
        <v>35</v>
      </c>
      <c r="AM2" s="27">
        <v>36</v>
      </c>
      <c r="AN2" s="27">
        <v>37</v>
      </c>
      <c r="AO2" s="27">
        <v>38</v>
      </c>
      <c r="AP2" s="27">
        <v>39</v>
      </c>
      <c r="AQ2" s="27">
        <v>40</v>
      </c>
      <c r="AR2" s="27">
        <v>41</v>
      </c>
      <c r="AS2" s="27">
        <v>42</v>
      </c>
      <c r="AT2" s="27">
        <v>43</v>
      </c>
      <c r="AU2" s="27">
        <v>44</v>
      </c>
      <c r="AV2" s="27">
        <v>45</v>
      </c>
      <c r="AW2" s="27">
        <v>46</v>
      </c>
      <c r="AX2" s="27">
        <v>47</v>
      </c>
      <c r="AY2" s="27">
        <v>48</v>
      </c>
      <c r="AZ2" s="27">
        <v>49</v>
      </c>
      <c r="BA2" s="27">
        <v>50</v>
      </c>
      <c r="BB2" s="27">
        <v>51</v>
      </c>
      <c r="BC2" s="27">
        <v>52</v>
      </c>
      <c r="BD2" s="27">
        <v>53</v>
      </c>
      <c r="BE2" s="27">
        <v>54</v>
      </c>
      <c r="BF2" s="27">
        <v>55</v>
      </c>
      <c r="BG2" s="27">
        <v>56</v>
      </c>
      <c r="BH2" s="27">
        <v>57</v>
      </c>
      <c r="BI2" s="27">
        <v>58</v>
      </c>
      <c r="BJ2" s="27">
        <v>59</v>
      </c>
      <c r="BK2" s="27">
        <v>60</v>
      </c>
      <c r="BL2" s="27">
        <v>61</v>
      </c>
      <c r="BM2" s="27">
        <v>62</v>
      </c>
      <c r="BN2" s="27">
        <v>63</v>
      </c>
      <c r="BO2" s="27">
        <v>64</v>
      </c>
      <c r="BP2" s="27">
        <v>65</v>
      </c>
      <c r="BQ2" s="27">
        <v>66</v>
      </c>
      <c r="BR2" s="27">
        <v>67</v>
      </c>
      <c r="BS2" s="27">
        <v>68</v>
      </c>
      <c r="BT2" s="27">
        <v>69</v>
      </c>
      <c r="BU2" s="27">
        <v>70</v>
      </c>
      <c r="BV2" s="27">
        <v>71</v>
      </c>
      <c r="BW2" s="27">
        <v>72</v>
      </c>
      <c r="BX2" s="27">
        <v>73</v>
      </c>
      <c r="BY2" s="27">
        <v>74</v>
      </c>
      <c r="BZ2" s="27">
        <v>75</v>
      </c>
      <c r="CA2" s="27">
        <v>76</v>
      </c>
      <c r="CB2" s="27">
        <v>77</v>
      </c>
      <c r="CC2" s="27">
        <v>78</v>
      </c>
      <c r="CD2" s="27">
        <v>79</v>
      </c>
      <c r="CE2" s="27">
        <v>80</v>
      </c>
      <c r="CF2" s="27">
        <v>81</v>
      </c>
      <c r="CG2" s="27">
        <v>82</v>
      </c>
      <c r="CH2" s="27">
        <v>83</v>
      </c>
      <c r="CI2" s="27">
        <v>84</v>
      </c>
      <c r="CJ2" s="27">
        <v>85</v>
      </c>
      <c r="CK2" s="27">
        <v>86</v>
      </c>
      <c r="CL2" s="27">
        <v>87</v>
      </c>
      <c r="CM2" s="27">
        <v>88</v>
      </c>
      <c r="CN2" s="27">
        <v>89</v>
      </c>
      <c r="CO2" s="27">
        <v>90</v>
      </c>
      <c r="CP2" s="27">
        <v>91</v>
      </c>
      <c r="CQ2" s="27">
        <v>92</v>
      </c>
      <c r="CR2" s="27">
        <v>93</v>
      </c>
      <c r="CS2" s="27">
        <v>94</v>
      </c>
      <c r="CT2" s="27">
        <v>95</v>
      </c>
      <c r="CU2" s="27">
        <v>96</v>
      </c>
      <c r="CV2" s="27">
        <v>97</v>
      </c>
      <c r="CW2" s="27">
        <v>98</v>
      </c>
      <c r="CX2" s="27">
        <v>99</v>
      </c>
      <c r="CY2" s="27">
        <v>100</v>
      </c>
      <c r="CZ2" s="27">
        <v>101</v>
      </c>
      <c r="DA2" s="27">
        <v>102</v>
      </c>
      <c r="DB2" s="27">
        <v>103</v>
      </c>
      <c r="DC2" s="27">
        <v>104</v>
      </c>
      <c r="DD2" s="27">
        <v>105</v>
      </c>
      <c r="DE2" s="27">
        <v>106</v>
      </c>
      <c r="DF2" s="27">
        <v>107</v>
      </c>
      <c r="DG2" s="27">
        <v>108</v>
      </c>
      <c r="DH2" s="27">
        <v>109</v>
      </c>
      <c r="DI2" s="27">
        <v>110</v>
      </c>
      <c r="DJ2" s="27">
        <v>111</v>
      </c>
      <c r="DK2" s="27">
        <v>112</v>
      </c>
      <c r="DL2" s="27">
        <v>113</v>
      </c>
      <c r="DM2" s="27">
        <v>114</v>
      </c>
      <c r="DN2" s="27">
        <v>115</v>
      </c>
      <c r="DO2" s="27">
        <v>116</v>
      </c>
      <c r="DP2" s="27">
        <v>117</v>
      </c>
      <c r="DQ2" s="27">
        <v>118</v>
      </c>
      <c r="DR2" s="27">
        <v>119</v>
      </c>
      <c r="DS2" s="27">
        <v>120</v>
      </c>
      <c r="DT2" s="27">
        <v>121</v>
      </c>
      <c r="DU2" s="27">
        <v>122</v>
      </c>
      <c r="DV2" s="27">
        <v>123</v>
      </c>
      <c r="DW2" s="27">
        <v>124</v>
      </c>
      <c r="DX2" s="27">
        <v>125</v>
      </c>
      <c r="DY2" s="27">
        <v>126</v>
      </c>
      <c r="DZ2" s="27">
        <v>127</v>
      </c>
      <c r="EA2" s="27">
        <v>128</v>
      </c>
      <c r="EB2" s="27">
        <v>129</v>
      </c>
      <c r="EC2" s="27">
        <v>130</v>
      </c>
      <c r="ED2" s="27">
        <v>131</v>
      </c>
      <c r="EE2" s="27">
        <v>132</v>
      </c>
      <c r="EF2" s="27">
        <v>133</v>
      </c>
      <c r="EG2" s="27">
        <v>134</v>
      </c>
      <c r="EH2" s="27">
        <v>135</v>
      </c>
      <c r="EI2" s="27">
        <v>136</v>
      </c>
      <c r="EJ2" s="27">
        <v>137</v>
      </c>
      <c r="EK2" s="27">
        <v>138</v>
      </c>
      <c r="EL2" s="27">
        <v>139</v>
      </c>
      <c r="EM2" s="27">
        <v>140</v>
      </c>
      <c r="EN2" s="27">
        <v>141</v>
      </c>
      <c r="EO2" s="27">
        <v>142</v>
      </c>
      <c r="EP2" s="27">
        <v>143</v>
      </c>
      <c r="EQ2" s="27">
        <v>144</v>
      </c>
      <c r="ER2" s="27">
        <v>145</v>
      </c>
      <c r="ES2" s="27">
        <v>146</v>
      </c>
      <c r="ET2" s="27">
        <v>147</v>
      </c>
      <c r="EU2" s="27">
        <v>148</v>
      </c>
      <c r="EV2" s="27">
        <v>149</v>
      </c>
      <c r="EW2" s="27">
        <v>150</v>
      </c>
      <c r="EX2" s="27">
        <v>151</v>
      </c>
      <c r="EY2" s="27">
        <v>152</v>
      </c>
      <c r="EZ2" s="27">
        <v>153</v>
      </c>
      <c r="FA2" s="27">
        <v>154</v>
      </c>
      <c r="FB2" s="27">
        <v>155</v>
      </c>
      <c r="FC2" s="27">
        <v>156</v>
      </c>
      <c r="FD2" s="27">
        <v>157</v>
      </c>
      <c r="FE2" s="27">
        <v>158</v>
      </c>
      <c r="FF2" s="27">
        <v>159</v>
      </c>
      <c r="FG2" s="27">
        <v>160</v>
      </c>
      <c r="FH2" s="27">
        <v>161</v>
      </c>
      <c r="FI2" s="27">
        <v>162</v>
      </c>
      <c r="FJ2" s="27">
        <v>163</v>
      </c>
      <c r="FK2" s="27">
        <v>164</v>
      </c>
      <c r="FL2" s="27">
        <v>165</v>
      </c>
      <c r="FM2" s="27">
        <v>166</v>
      </c>
      <c r="FN2" s="27">
        <v>167</v>
      </c>
      <c r="FO2" s="27">
        <v>168</v>
      </c>
      <c r="FP2" s="27">
        <v>169</v>
      </c>
      <c r="FQ2" s="27">
        <v>170</v>
      </c>
      <c r="FR2" s="27">
        <v>171</v>
      </c>
      <c r="FS2" s="27">
        <v>172</v>
      </c>
      <c r="FT2" s="27">
        <v>173</v>
      </c>
      <c r="FU2" s="27">
        <v>174</v>
      </c>
      <c r="FV2" s="27">
        <v>175</v>
      </c>
      <c r="FW2" s="27">
        <v>176</v>
      </c>
      <c r="FX2" s="27">
        <v>177</v>
      </c>
      <c r="FY2" s="27">
        <v>178</v>
      </c>
      <c r="FZ2" s="27">
        <v>179</v>
      </c>
      <c r="GA2" s="27">
        <v>180</v>
      </c>
      <c r="GB2" s="27">
        <v>181</v>
      </c>
      <c r="GC2" s="27">
        <v>182</v>
      </c>
      <c r="GD2" s="27">
        <v>183</v>
      </c>
      <c r="GE2" s="27">
        <v>184</v>
      </c>
      <c r="GF2" s="27">
        <v>185</v>
      </c>
      <c r="GG2" s="27">
        <v>186</v>
      </c>
      <c r="GH2" s="27">
        <v>187</v>
      </c>
      <c r="GI2" s="27">
        <v>188</v>
      </c>
      <c r="GJ2" s="27">
        <v>189</v>
      </c>
      <c r="GK2" s="27">
        <v>190</v>
      </c>
      <c r="GL2" s="27">
        <v>191</v>
      </c>
      <c r="GM2" s="27">
        <v>192</v>
      </c>
      <c r="GN2" s="27">
        <v>193</v>
      </c>
      <c r="GO2" s="27">
        <v>194</v>
      </c>
      <c r="GP2" s="27">
        <v>195</v>
      </c>
      <c r="GQ2" s="27">
        <v>196</v>
      </c>
      <c r="GR2" s="27">
        <v>197</v>
      </c>
      <c r="GS2" s="27">
        <v>198</v>
      </c>
      <c r="GT2" s="27">
        <v>199</v>
      </c>
      <c r="GU2" s="27">
        <v>200</v>
      </c>
      <c r="GV2" s="27">
        <v>201</v>
      </c>
      <c r="GW2" s="27">
        <v>202</v>
      </c>
      <c r="GX2" s="27">
        <v>203</v>
      </c>
      <c r="GY2" s="27">
        <v>204</v>
      </c>
      <c r="GZ2" s="27">
        <v>205</v>
      </c>
      <c r="HA2" s="27">
        <v>206</v>
      </c>
      <c r="HB2" s="27">
        <v>207</v>
      </c>
      <c r="HC2" s="27">
        <v>208</v>
      </c>
      <c r="HD2" s="27">
        <v>209</v>
      </c>
      <c r="HE2" s="27">
        <v>210</v>
      </c>
      <c r="HF2" s="27">
        <v>211</v>
      </c>
      <c r="HG2" s="27">
        <v>212</v>
      </c>
      <c r="HH2" s="27">
        <v>213</v>
      </c>
      <c r="HI2" s="27">
        <v>214</v>
      </c>
      <c r="HJ2" s="27">
        <v>215</v>
      </c>
      <c r="HK2" s="27">
        <v>216</v>
      </c>
      <c r="HL2" s="27">
        <v>217</v>
      </c>
      <c r="HM2" s="27">
        <v>218</v>
      </c>
      <c r="HN2" s="27">
        <v>219</v>
      </c>
      <c r="HO2" s="27">
        <v>220</v>
      </c>
      <c r="HP2" s="27">
        <v>221</v>
      </c>
      <c r="HQ2" s="27">
        <v>222</v>
      </c>
      <c r="HR2" s="27">
        <v>223</v>
      </c>
      <c r="HS2" s="27">
        <v>224</v>
      </c>
      <c r="HT2" s="27">
        <v>225</v>
      </c>
      <c r="HU2" s="27">
        <v>226</v>
      </c>
      <c r="HV2" s="27">
        <v>227</v>
      </c>
      <c r="HW2" s="27">
        <v>228</v>
      </c>
      <c r="HX2" s="27">
        <v>229</v>
      </c>
      <c r="HY2" s="27">
        <v>230</v>
      </c>
      <c r="HZ2" s="27">
        <v>231</v>
      </c>
      <c r="IA2" s="27">
        <v>232</v>
      </c>
      <c r="IB2" s="27">
        <v>233</v>
      </c>
    </row>
    <row r="3" spans="1:236" ht="111.75" customHeight="1" x14ac:dyDescent="0.3">
      <c r="A3" s="82"/>
      <c r="B3" s="82"/>
      <c r="C3" s="82"/>
      <c r="D3" s="136" t="s">
        <v>368</v>
      </c>
      <c r="E3" s="136" t="s">
        <v>369</v>
      </c>
      <c r="F3" s="136" t="s">
        <v>370</v>
      </c>
      <c r="G3" s="136" t="s">
        <v>371</v>
      </c>
      <c r="H3" s="136" t="s">
        <v>372</v>
      </c>
      <c r="I3" s="136" t="s">
        <v>373</v>
      </c>
      <c r="J3" s="136" t="s">
        <v>374</v>
      </c>
      <c r="K3" s="136" t="s">
        <v>375</v>
      </c>
      <c r="L3" s="136" t="s">
        <v>376</v>
      </c>
      <c r="M3" s="136" t="s">
        <v>377</v>
      </c>
      <c r="N3" s="136" t="s">
        <v>378</v>
      </c>
      <c r="O3" s="136" t="s">
        <v>379</v>
      </c>
      <c r="P3" s="136" t="s">
        <v>380</v>
      </c>
      <c r="Q3" s="136" t="s">
        <v>381</v>
      </c>
      <c r="R3" s="136" t="s">
        <v>382</v>
      </c>
      <c r="S3" s="136" t="s">
        <v>383</v>
      </c>
      <c r="T3" s="136" t="s">
        <v>384</v>
      </c>
      <c r="U3" s="136" t="s">
        <v>385</v>
      </c>
      <c r="V3" s="136" t="s">
        <v>386</v>
      </c>
      <c r="W3" s="136" t="s">
        <v>387</v>
      </c>
      <c r="X3" s="136" t="s">
        <v>388</v>
      </c>
      <c r="Y3" s="136" t="s">
        <v>389</v>
      </c>
      <c r="Z3" s="136" t="s">
        <v>390</v>
      </c>
      <c r="AA3" s="136" t="s">
        <v>391</v>
      </c>
      <c r="AB3" s="136" t="s">
        <v>392</v>
      </c>
      <c r="AC3" s="136" t="s">
        <v>393</v>
      </c>
      <c r="AD3" s="136" t="s">
        <v>394</v>
      </c>
      <c r="AE3" s="136" t="s">
        <v>395</v>
      </c>
      <c r="AF3" s="136" t="s">
        <v>396</v>
      </c>
      <c r="AG3" s="136" t="s">
        <v>397</v>
      </c>
      <c r="AH3" s="136" t="s">
        <v>398</v>
      </c>
      <c r="AI3" s="136" t="s">
        <v>399</v>
      </c>
      <c r="AJ3" s="136" t="s">
        <v>400</v>
      </c>
      <c r="AK3" s="136" t="s">
        <v>401</v>
      </c>
      <c r="AL3" s="136" t="s">
        <v>402</v>
      </c>
      <c r="AM3" s="136" t="s">
        <v>403</v>
      </c>
      <c r="AN3" s="136" t="s">
        <v>404</v>
      </c>
      <c r="AO3" s="136" t="s">
        <v>405</v>
      </c>
      <c r="AP3" s="136" t="s">
        <v>406</v>
      </c>
      <c r="AQ3" s="136" t="s">
        <v>407</v>
      </c>
      <c r="AR3" s="136" t="s">
        <v>408</v>
      </c>
      <c r="AS3" s="136" t="s">
        <v>409</v>
      </c>
      <c r="AT3" s="136" t="s">
        <v>410</v>
      </c>
      <c r="AU3" s="136" t="s">
        <v>411</v>
      </c>
      <c r="AV3" s="136" t="s">
        <v>412</v>
      </c>
      <c r="AW3" s="136" t="s">
        <v>413</v>
      </c>
      <c r="AX3" s="136" t="s">
        <v>414</v>
      </c>
      <c r="AY3" s="136" t="s">
        <v>415</v>
      </c>
      <c r="AZ3" s="136" t="s">
        <v>416</v>
      </c>
      <c r="BA3" s="136" t="s">
        <v>417</v>
      </c>
      <c r="BB3" s="136" t="s">
        <v>418</v>
      </c>
      <c r="BC3" s="136" t="s">
        <v>419</v>
      </c>
      <c r="BD3" s="136" t="s">
        <v>420</v>
      </c>
      <c r="BE3" s="136" t="s">
        <v>421</v>
      </c>
      <c r="BF3" s="136" t="s">
        <v>422</v>
      </c>
      <c r="BG3" s="136" t="s">
        <v>423</v>
      </c>
      <c r="BH3" s="136" t="s">
        <v>424</v>
      </c>
      <c r="BI3" s="136" t="s">
        <v>425</v>
      </c>
      <c r="BJ3" s="136" t="s">
        <v>426</v>
      </c>
      <c r="BK3" s="136" t="s">
        <v>427</v>
      </c>
      <c r="BL3" s="136" t="s">
        <v>428</v>
      </c>
      <c r="BM3" s="136" t="s">
        <v>429</v>
      </c>
      <c r="BN3" s="136" t="s">
        <v>430</v>
      </c>
      <c r="BO3" s="136" t="s">
        <v>431</v>
      </c>
      <c r="BP3" s="136" t="s">
        <v>432</v>
      </c>
      <c r="BQ3" s="136" t="s">
        <v>433</v>
      </c>
      <c r="BR3" s="136" t="s">
        <v>434</v>
      </c>
      <c r="BS3" s="136" t="s">
        <v>435</v>
      </c>
      <c r="BT3" s="136" t="s">
        <v>436</v>
      </c>
      <c r="BU3" s="136" t="s">
        <v>437</v>
      </c>
      <c r="BV3" s="136" t="s">
        <v>438</v>
      </c>
      <c r="BW3" s="136" t="s">
        <v>439</v>
      </c>
      <c r="BX3" s="136" t="s">
        <v>440</v>
      </c>
      <c r="BY3" s="136" t="s">
        <v>441</v>
      </c>
      <c r="BZ3" s="136" t="s">
        <v>442</v>
      </c>
      <c r="CA3" s="136" t="s">
        <v>443</v>
      </c>
      <c r="CB3" s="136" t="s">
        <v>444</v>
      </c>
      <c r="CC3" s="136" t="s">
        <v>445</v>
      </c>
      <c r="CD3" s="136" t="s">
        <v>446</v>
      </c>
      <c r="CE3" s="136" t="s">
        <v>447</v>
      </c>
      <c r="CF3" s="136" t="s">
        <v>448</v>
      </c>
      <c r="CG3" s="136" t="s">
        <v>449</v>
      </c>
      <c r="CH3" s="136" t="s">
        <v>450</v>
      </c>
      <c r="CI3" s="136" t="s">
        <v>451</v>
      </c>
      <c r="CJ3" s="136" t="s">
        <v>452</v>
      </c>
      <c r="CK3" s="136" t="s">
        <v>453</v>
      </c>
      <c r="CL3" s="136" t="s">
        <v>454</v>
      </c>
      <c r="CM3" s="136" t="s">
        <v>455</v>
      </c>
      <c r="CN3" s="136" t="s">
        <v>456</v>
      </c>
      <c r="CO3" s="136" t="s">
        <v>457</v>
      </c>
      <c r="CP3" s="136" t="s">
        <v>458</v>
      </c>
      <c r="CQ3" s="136" t="s">
        <v>459</v>
      </c>
      <c r="CR3" s="136" t="s">
        <v>460</v>
      </c>
      <c r="CS3" s="136" t="s">
        <v>461</v>
      </c>
      <c r="CT3" s="136" t="s">
        <v>462</v>
      </c>
      <c r="CU3" s="136" t="s">
        <v>463</v>
      </c>
      <c r="CV3" s="136" t="s">
        <v>464</v>
      </c>
      <c r="CW3" s="136" t="s">
        <v>465</v>
      </c>
      <c r="CX3" s="136" t="s">
        <v>466</v>
      </c>
      <c r="CY3" s="136" t="s">
        <v>467</v>
      </c>
      <c r="CZ3" s="136" t="s">
        <v>468</v>
      </c>
      <c r="DA3" s="136" t="s">
        <v>469</v>
      </c>
      <c r="DB3" s="136" t="s">
        <v>470</v>
      </c>
      <c r="DC3" s="136" t="s">
        <v>471</v>
      </c>
      <c r="DD3" s="136" t="s">
        <v>472</v>
      </c>
      <c r="DE3" s="136" t="s">
        <v>473</v>
      </c>
      <c r="DF3" s="136" t="s">
        <v>474</v>
      </c>
      <c r="DG3" s="136" t="s">
        <v>475</v>
      </c>
      <c r="DH3" s="136" t="s">
        <v>476</v>
      </c>
      <c r="DI3" s="136" t="s">
        <v>477</v>
      </c>
      <c r="DJ3" s="136" t="s">
        <v>478</v>
      </c>
      <c r="DK3" s="136" t="s">
        <v>479</v>
      </c>
      <c r="DL3" s="136" t="s">
        <v>480</v>
      </c>
      <c r="DM3" s="136" t="s">
        <v>481</v>
      </c>
      <c r="DN3" s="136" t="s">
        <v>482</v>
      </c>
      <c r="DO3" s="136" t="s">
        <v>483</v>
      </c>
      <c r="DP3" s="136" t="s">
        <v>484</v>
      </c>
      <c r="DQ3" s="136" t="s">
        <v>485</v>
      </c>
      <c r="DR3" s="136" t="s">
        <v>486</v>
      </c>
      <c r="DS3" s="136" t="s">
        <v>487</v>
      </c>
      <c r="DT3" s="136" t="s">
        <v>488</v>
      </c>
      <c r="DU3" s="136" t="s">
        <v>489</v>
      </c>
      <c r="DV3" s="136" t="s">
        <v>490</v>
      </c>
      <c r="DW3" s="136" t="s">
        <v>491</v>
      </c>
      <c r="DX3" s="136" t="s">
        <v>492</v>
      </c>
      <c r="DY3" s="136" t="s">
        <v>493</v>
      </c>
      <c r="DZ3" s="136" t="s">
        <v>494</v>
      </c>
      <c r="EA3" s="136" t="s">
        <v>495</v>
      </c>
      <c r="EB3" s="136" t="s">
        <v>496</v>
      </c>
      <c r="EC3" s="136" t="s">
        <v>497</v>
      </c>
      <c r="ED3" s="136" t="s">
        <v>498</v>
      </c>
      <c r="EE3" s="136" t="s">
        <v>499</v>
      </c>
      <c r="EF3" s="136" t="s">
        <v>500</v>
      </c>
      <c r="EG3" s="136" t="s">
        <v>501</v>
      </c>
      <c r="EH3" s="136" t="s">
        <v>502</v>
      </c>
      <c r="EI3" s="136" t="s">
        <v>503</v>
      </c>
      <c r="EJ3" s="136" t="s">
        <v>504</v>
      </c>
      <c r="EK3" s="136" t="s">
        <v>505</v>
      </c>
      <c r="EL3" s="136" t="s">
        <v>506</v>
      </c>
      <c r="EM3" s="136" t="s">
        <v>507</v>
      </c>
      <c r="EN3" s="136" t="s">
        <v>508</v>
      </c>
      <c r="EO3" s="136" t="s">
        <v>509</v>
      </c>
      <c r="EP3" s="136" t="s">
        <v>510</v>
      </c>
      <c r="EQ3" s="136" t="s">
        <v>511</v>
      </c>
      <c r="ER3" s="136" t="s">
        <v>512</v>
      </c>
      <c r="ES3" s="136" t="s">
        <v>513</v>
      </c>
      <c r="ET3" s="136" t="s">
        <v>514</v>
      </c>
      <c r="EU3" s="136" t="s">
        <v>515</v>
      </c>
      <c r="EV3" s="136" t="s">
        <v>516</v>
      </c>
      <c r="EW3" s="136" t="s">
        <v>517</v>
      </c>
      <c r="EX3" s="136" t="s">
        <v>518</v>
      </c>
      <c r="EY3" s="136" t="s">
        <v>519</v>
      </c>
      <c r="EZ3" s="136" t="s">
        <v>520</v>
      </c>
      <c r="FA3" s="136" t="s">
        <v>521</v>
      </c>
      <c r="FB3" s="136" t="s">
        <v>522</v>
      </c>
      <c r="FC3" s="136" t="s">
        <v>523</v>
      </c>
      <c r="FD3" s="136" t="s">
        <v>524</v>
      </c>
      <c r="FE3" s="136" t="s">
        <v>525</v>
      </c>
      <c r="FF3" s="136" t="s">
        <v>526</v>
      </c>
      <c r="FG3" s="136" t="s">
        <v>527</v>
      </c>
      <c r="FH3" s="136" t="s">
        <v>528</v>
      </c>
      <c r="FI3" s="136" t="s">
        <v>529</v>
      </c>
      <c r="FJ3" s="136" t="s">
        <v>530</v>
      </c>
      <c r="FK3" s="136" t="s">
        <v>531</v>
      </c>
      <c r="FL3" s="136" t="s">
        <v>532</v>
      </c>
      <c r="FM3" s="136" t="s">
        <v>533</v>
      </c>
      <c r="FN3" s="136" t="s">
        <v>534</v>
      </c>
      <c r="FO3" s="136" t="s">
        <v>535</v>
      </c>
      <c r="FP3" s="136" t="s">
        <v>536</v>
      </c>
      <c r="FQ3" s="136" t="s">
        <v>537</v>
      </c>
      <c r="FR3" s="136" t="s">
        <v>538</v>
      </c>
      <c r="FS3" s="136" t="s">
        <v>539</v>
      </c>
      <c r="FT3" s="136" t="s">
        <v>540</v>
      </c>
      <c r="FU3" s="136" t="s">
        <v>541</v>
      </c>
      <c r="FV3" s="136" t="s">
        <v>542</v>
      </c>
      <c r="FW3" s="136" t="s">
        <v>543</v>
      </c>
      <c r="FX3" s="136" t="s">
        <v>544</v>
      </c>
      <c r="FY3" s="136" t="s">
        <v>545</v>
      </c>
      <c r="FZ3" s="136" t="s">
        <v>546</v>
      </c>
      <c r="GA3" s="136" t="s">
        <v>547</v>
      </c>
      <c r="GB3" s="136" t="s">
        <v>548</v>
      </c>
      <c r="GC3" s="136" t="s">
        <v>549</v>
      </c>
      <c r="GD3" s="136" t="s">
        <v>550</v>
      </c>
      <c r="GE3" s="136" t="s">
        <v>551</v>
      </c>
      <c r="GF3" s="136" t="s">
        <v>552</v>
      </c>
      <c r="GG3" s="136" t="s">
        <v>553</v>
      </c>
      <c r="GH3" s="136" t="s">
        <v>554</v>
      </c>
      <c r="GI3" s="136" t="s">
        <v>555</v>
      </c>
      <c r="GJ3" s="136" t="s">
        <v>556</v>
      </c>
      <c r="GK3" s="136" t="s">
        <v>557</v>
      </c>
      <c r="GL3" s="136" t="s">
        <v>558</v>
      </c>
      <c r="GM3" s="136" t="s">
        <v>559</v>
      </c>
      <c r="GN3" s="136" t="s">
        <v>560</v>
      </c>
      <c r="GO3" s="136" t="s">
        <v>561</v>
      </c>
      <c r="GP3" s="136" t="s">
        <v>562</v>
      </c>
      <c r="GQ3" s="136" t="s">
        <v>563</v>
      </c>
      <c r="GR3" s="136" t="s">
        <v>564</v>
      </c>
      <c r="GS3" s="136" t="s">
        <v>565</v>
      </c>
      <c r="GT3" s="136" t="s">
        <v>566</v>
      </c>
      <c r="GU3" s="136" t="s">
        <v>567</v>
      </c>
      <c r="GV3" s="136" t="s">
        <v>568</v>
      </c>
      <c r="GW3" s="136" t="s">
        <v>569</v>
      </c>
      <c r="GX3" s="136" t="s">
        <v>570</v>
      </c>
      <c r="GY3" s="136" t="s">
        <v>571</v>
      </c>
      <c r="GZ3" s="136" t="s">
        <v>572</v>
      </c>
      <c r="HA3" s="136" t="s">
        <v>573</v>
      </c>
      <c r="HB3" s="136" t="s">
        <v>574</v>
      </c>
      <c r="HC3" s="136" t="s">
        <v>575</v>
      </c>
      <c r="HD3" s="136" t="s">
        <v>576</v>
      </c>
      <c r="HE3" s="136" t="s">
        <v>577</v>
      </c>
      <c r="HF3" s="136" t="s">
        <v>578</v>
      </c>
      <c r="HG3" s="136" t="s">
        <v>579</v>
      </c>
      <c r="HH3" s="136" t="s">
        <v>580</v>
      </c>
      <c r="HI3" s="136" t="s">
        <v>581</v>
      </c>
      <c r="HJ3" s="136" t="s">
        <v>582</v>
      </c>
      <c r="HK3" s="136" t="s">
        <v>576</v>
      </c>
      <c r="HL3" s="136" t="s">
        <v>583</v>
      </c>
      <c r="HM3" s="136" t="s">
        <v>584</v>
      </c>
      <c r="HN3" s="136" t="s">
        <v>585</v>
      </c>
      <c r="HO3" s="136" t="s">
        <v>586</v>
      </c>
      <c r="HP3" s="136" t="s">
        <v>587</v>
      </c>
      <c r="HQ3" s="136" t="s">
        <v>588</v>
      </c>
      <c r="HR3" s="136" t="s">
        <v>589</v>
      </c>
      <c r="HS3" s="136" t="s">
        <v>590</v>
      </c>
      <c r="HT3" s="136" t="s">
        <v>591</v>
      </c>
      <c r="HU3" s="136" t="s">
        <v>592</v>
      </c>
      <c r="HV3" s="136" t="s">
        <v>593</v>
      </c>
      <c r="HW3" s="136" t="s">
        <v>594</v>
      </c>
      <c r="HX3" s="136" t="s">
        <v>595</v>
      </c>
      <c r="HY3" s="136" t="s">
        <v>596</v>
      </c>
      <c r="HZ3" s="136" t="s">
        <v>597</v>
      </c>
      <c r="IA3" s="136" t="s">
        <v>598</v>
      </c>
      <c r="IB3" s="136" t="s">
        <v>599</v>
      </c>
    </row>
    <row r="4" spans="1:236" ht="25.5" customHeight="1" x14ac:dyDescent="0.3">
      <c r="A4" s="601"/>
      <c r="B4" s="592" t="s">
        <v>262</v>
      </c>
      <c r="C4" s="1035"/>
      <c r="D4" s="83">
        <v>383</v>
      </c>
      <c r="E4" s="83">
        <v>154</v>
      </c>
      <c r="F4" s="83">
        <v>323</v>
      </c>
      <c r="G4" s="83">
        <v>1417</v>
      </c>
      <c r="H4" s="83">
        <v>429</v>
      </c>
      <c r="I4" s="83">
        <v>114</v>
      </c>
      <c r="J4" s="83">
        <v>209</v>
      </c>
      <c r="K4" s="83">
        <v>925</v>
      </c>
      <c r="L4" s="83">
        <v>21</v>
      </c>
      <c r="M4" s="83">
        <v>69</v>
      </c>
      <c r="N4" s="83">
        <v>202</v>
      </c>
      <c r="O4" s="83">
        <v>178</v>
      </c>
      <c r="P4" s="83">
        <v>364</v>
      </c>
      <c r="Q4" s="83">
        <v>341</v>
      </c>
      <c r="R4" s="83">
        <v>253</v>
      </c>
      <c r="S4" s="83">
        <v>1228</v>
      </c>
      <c r="T4" s="83">
        <v>605</v>
      </c>
      <c r="U4" s="83">
        <v>134</v>
      </c>
      <c r="V4" s="83">
        <v>166</v>
      </c>
      <c r="W4" s="83">
        <v>400</v>
      </c>
      <c r="X4" s="83">
        <v>123</v>
      </c>
      <c r="Y4" s="83">
        <v>239</v>
      </c>
      <c r="Z4" s="83">
        <v>189</v>
      </c>
      <c r="AA4" s="83">
        <v>283</v>
      </c>
      <c r="AB4" s="83">
        <v>260</v>
      </c>
      <c r="AC4" s="83">
        <v>167</v>
      </c>
      <c r="AD4" s="83">
        <v>945</v>
      </c>
      <c r="AE4" s="83">
        <v>142</v>
      </c>
      <c r="AF4" s="83">
        <v>120</v>
      </c>
      <c r="AG4" s="83">
        <v>361</v>
      </c>
      <c r="AH4" s="83">
        <v>638</v>
      </c>
      <c r="AI4" s="83">
        <v>731</v>
      </c>
      <c r="AJ4" s="83">
        <v>441</v>
      </c>
      <c r="AK4" s="83">
        <v>1214</v>
      </c>
      <c r="AL4" s="83">
        <v>157</v>
      </c>
      <c r="AM4" s="83">
        <v>1726</v>
      </c>
      <c r="AN4" s="83">
        <v>212</v>
      </c>
      <c r="AO4" s="83">
        <v>138</v>
      </c>
      <c r="AP4" s="83">
        <v>1147</v>
      </c>
      <c r="AQ4" s="83">
        <v>106</v>
      </c>
      <c r="AR4" s="83">
        <v>137</v>
      </c>
      <c r="AS4" s="83">
        <v>535</v>
      </c>
      <c r="AT4" s="83">
        <v>279</v>
      </c>
      <c r="AU4" s="83">
        <v>197</v>
      </c>
      <c r="AV4" s="83">
        <v>473</v>
      </c>
      <c r="AW4" s="83">
        <v>241</v>
      </c>
      <c r="AX4" s="83">
        <v>52</v>
      </c>
      <c r="AY4" s="83">
        <v>469</v>
      </c>
      <c r="AZ4" s="83">
        <v>436</v>
      </c>
      <c r="BA4" s="83">
        <v>143</v>
      </c>
      <c r="BB4" s="83">
        <v>27</v>
      </c>
      <c r="BC4" s="83">
        <v>512</v>
      </c>
      <c r="BD4" s="83">
        <v>324</v>
      </c>
      <c r="BE4" s="83">
        <v>100</v>
      </c>
      <c r="BF4" s="83">
        <v>97</v>
      </c>
      <c r="BG4" s="83">
        <v>44</v>
      </c>
      <c r="BH4" s="83">
        <v>82</v>
      </c>
      <c r="BI4" s="83">
        <v>72</v>
      </c>
      <c r="BJ4" s="83">
        <v>19</v>
      </c>
      <c r="BK4" s="83">
        <v>16</v>
      </c>
      <c r="BL4" s="83">
        <v>37</v>
      </c>
      <c r="BM4" s="83">
        <v>146</v>
      </c>
      <c r="BN4" s="83">
        <v>50</v>
      </c>
      <c r="BO4" s="83">
        <v>18</v>
      </c>
      <c r="BP4" s="83">
        <v>172</v>
      </c>
      <c r="BQ4" s="83">
        <v>22</v>
      </c>
      <c r="BR4" s="83">
        <v>110</v>
      </c>
      <c r="BS4" s="83">
        <v>47</v>
      </c>
      <c r="BT4" s="83">
        <v>150</v>
      </c>
      <c r="BU4" s="83">
        <v>58</v>
      </c>
      <c r="BV4" s="83">
        <v>23</v>
      </c>
      <c r="BW4" s="83">
        <v>48</v>
      </c>
      <c r="BX4" s="83">
        <v>61</v>
      </c>
      <c r="BY4" s="83">
        <v>71</v>
      </c>
      <c r="BZ4" s="83">
        <v>197</v>
      </c>
      <c r="CA4" s="83">
        <v>521</v>
      </c>
      <c r="CB4" s="83">
        <v>271</v>
      </c>
      <c r="CC4" s="83">
        <v>34</v>
      </c>
      <c r="CD4" s="83">
        <v>28</v>
      </c>
      <c r="CE4" s="83">
        <v>280</v>
      </c>
      <c r="CF4" s="83">
        <v>83</v>
      </c>
      <c r="CG4" s="83">
        <v>40</v>
      </c>
      <c r="CH4" s="83">
        <v>217</v>
      </c>
      <c r="CI4" s="83">
        <v>65</v>
      </c>
      <c r="CJ4" s="83">
        <v>255</v>
      </c>
      <c r="CK4" s="83">
        <v>62</v>
      </c>
      <c r="CL4" s="83">
        <v>142</v>
      </c>
      <c r="CM4" s="83">
        <v>80</v>
      </c>
      <c r="CN4" s="83">
        <v>68</v>
      </c>
      <c r="CO4" s="83">
        <v>86</v>
      </c>
      <c r="CP4" s="83">
        <v>138</v>
      </c>
      <c r="CQ4" s="83">
        <v>63</v>
      </c>
      <c r="CR4" s="83">
        <v>41</v>
      </c>
      <c r="CS4" s="83">
        <v>23</v>
      </c>
      <c r="CT4" s="83">
        <v>56</v>
      </c>
      <c r="CU4" s="83">
        <v>119</v>
      </c>
      <c r="CV4" s="83">
        <v>12</v>
      </c>
      <c r="CW4" s="83">
        <v>87</v>
      </c>
      <c r="CX4" s="83">
        <v>160</v>
      </c>
      <c r="CY4" s="83">
        <v>89</v>
      </c>
      <c r="CZ4" s="83">
        <v>71</v>
      </c>
      <c r="DA4" s="83">
        <v>23</v>
      </c>
      <c r="DB4" s="83">
        <v>18</v>
      </c>
      <c r="DC4" s="83">
        <v>65</v>
      </c>
      <c r="DD4" s="83">
        <v>252</v>
      </c>
      <c r="DE4" s="83">
        <v>214</v>
      </c>
      <c r="DF4" s="83">
        <v>22</v>
      </c>
      <c r="DG4" s="83">
        <v>113</v>
      </c>
      <c r="DH4" s="83">
        <v>3</v>
      </c>
      <c r="DI4" s="83">
        <v>13</v>
      </c>
      <c r="DJ4" s="83">
        <v>121</v>
      </c>
      <c r="DK4" s="83">
        <v>55</v>
      </c>
      <c r="DL4" s="83">
        <v>36</v>
      </c>
      <c r="DM4" s="83">
        <v>334</v>
      </c>
      <c r="DN4" s="83">
        <v>132</v>
      </c>
      <c r="DO4" s="83">
        <v>173</v>
      </c>
      <c r="DP4" s="83">
        <v>80</v>
      </c>
      <c r="DQ4" s="83">
        <v>184</v>
      </c>
      <c r="DR4" s="83">
        <v>349</v>
      </c>
      <c r="DS4" s="83">
        <v>118</v>
      </c>
      <c r="DT4" s="83">
        <v>118</v>
      </c>
      <c r="DU4" s="83">
        <v>173</v>
      </c>
      <c r="DV4" s="83">
        <v>129</v>
      </c>
      <c r="DW4" s="83">
        <v>46</v>
      </c>
      <c r="DX4" s="83">
        <v>227</v>
      </c>
      <c r="DY4" s="83">
        <v>32</v>
      </c>
      <c r="DZ4" s="83">
        <v>103</v>
      </c>
      <c r="EA4" s="83">
        <v>43</v>
      </c>
      <c r="EB4" s="83">
        <v>19</v>
      </c>
      <c r="EC4" s="83">
        <v>31</v>
      </c>
      <c r="ED4" s="83">
        <v>59</v>
      </c>
      <c r="EE4" s="83">
        <v>73</v>
      </c>
      <c r="EF4" s="83">
        <v>48</v>
      </c>
      <c r="EG4" s="83">
        <v>94</v>
      </c>
      <c r="EH4" s="83">
        <v>85</v>
      </c>
      <c r="EI4" s="83">
        <v>44</v>
      </c>
      <c r="EJ4" s="83">
        <v>56</v>
      </c>
      <c r="EK4" s="83">
        <v>18</v>
      </c>
      <c r="EL4" s="83">
        <v>27</v>
      </c>
      <c r="EM4" s="83">
        <v>69</v>
      </c>
      <c r="EN4" s="83">
        <v>19</v>
      </c>
      <c r="EO4" s="83">
        <v>50</v>
      </c>
      <c r="EP4" s="83">
        <v>33</v>
      </c>
      <c r="EQ4" s="83">
        <v>127</v>
      </c>
      <c r="ER4" s="83">
        <v>18</v>
      </c>
      <c r="ES4" s="83">
        <v>32</v>
      </c>
      <c r="ET4" s="83">
        <v>49</v>
      </c>
      <c r="EU4" s="83">
        <v>24</v>
      </c>
      <c r="EV4" s="83">
        <v>13</v>
      </c>
      <c r="EW4" s="83">
        <v>34</v>
      </c>
      <c r="EX4" s="83">
        <v>26</v>
      </c>
      <c r="EY4" s="83">
        <v>100</v>
      </c>
      <c r="EZ4" s="83">
        <v>30</v>
      </c>
      <c r="FA4" s="83">
        <v>147</v>
      </c>
      <c r="FB4" s="83">
        <v>95</v>
      </c>
      <c r="FC4" s="83">
        <v>50</v>
      </c>
      <c r="FD4" s="83">
        <v>151</v>
      </c>
      <c r="FE4" s="83">
        <v>56</v>
      </c>
      <c r="FF4" s="83">
        <v>139</v>
      </c>
      <c r="FG4" s="83">
        <v>41</v>
      </c>
      <c r="FH4" s="83">
        <v>47</v>
      </c>
      <c r="FI4" s="83">
        <v>213</v>
      </c>
      <c r="FJ4" s="83">
        <v>31</v>
      </c>
      <c r="FK4" s="83">
        <v>31</v>
      </c>
      <c r="FL4" s="83">
        <v>32</v>
      </c>
      <c r="FM4" s="83">
        <v>78</v>
      </c>
      <c r="FN4" s="83">
        <v>20</v>
      </c>
      <c r="FO4" s="83">
        <v>44</v>
      </c>
      <c r="FP4" s="83">
        <v>332</v>
      </c>
      <c r="FQ4" s="83">
        <v>30</v>
      </c>
      <c r="FR4" s="83">
        <v>106</v>
      </c>
      <c r="FS4" s="83">
        <v>62</v>
      </c>
      <c r="FT4" s="83">
        <v>82</v>
      </c>
      <c r="FU4" s="83">
        <v>64</v>
      </c>
      <c r="FV4" s="83">
        <v>36</v>
      </c>
      <c r="FW4" s="83">
        <v>68</v>
      </c>
      <c r="FX4" s="83">
        <v>30</v>
      </c>
      <c r="FY4" s="83">
        <v>104</v>
      </c>
      <c r="FZ4" s="83">
        <v>60</v>
      </c>
      <c r="GA4" s="83">
        <v>162</v>
      </c>
      <c r="GB4" s="83">
        <v>18</v>
      </c>
      <c r="GC4" s="83">
        <v>85</v>
      </c>
      <c r="GD4" s="83">
        <v>245</v>
      </c>
      <c r="GE4" s="83">
        <v>200</v>
      </c>
      <c r="GF4" s="83">
        <v>99</v>
      </c>
      <c r="GG4" s="83">
        <v>87</v>
      </c>
      <c r="GH4" s="83">
        <v>118</v>
      </c>
      <c r="GI4" s="83">
        <v>38</v>
      </c>
      <c r="GJ4" s="83">
        <v>52</v>
      </c>
      <c r="GK4" s="83">
        <v>68</v>
      </c>
      <c r="GL4" s="83">
        <v>51</v>
      </c>
      <c r="GM4" s="83">
        <v>75</v>
      </c>
      <c r="GN4" s="83">
        <v>73</v>
      </c>
      <c r="GO4" s="83">
        <v>24</v>
      </c>
      <c r="GP4" s="83">
        <v>15</v>
      </c>
      <c r="GQ4" s="83">
        <v>160</v>
      </c>
      <c r="GR4" s="83">
        <v>54</v>
      </c>
      <c r="GS4" s="83">
        <v>113</v>
      </c>
      <c r="GT4" s="83">
        <v>3</v>
      </c>
      <c r="GU4" s="83">
        <v>5</v>
      </c>
      <c r="GV4" s="83">
        <v>156</v>
      </c>
      <c r="GW4" s="83">
        <v>3</v>
      </c>
      <c r="GX4" s="83">
        <v>10</v>
      </c>
      <c r="GY4" s="83">
        <v>152</v>
      </c>
      <c r="GZ4" s="83">
        <v>47</v>
      </c>
      <c r="HA4" s="83">
        <v>156</v>
      </c>
      <c r="HB4" s="83">
        <v>94</v>
      </c>
      <c r="HC4" s="83">
        <v>81</v>
      </c>
      <c r="HD4" s="83">
        <v>161</v>
      </c>
      <c r="HE4" s="83">
        <v>55</v>
      </c>
      <c r="HF4" s="83">
        <v>83</v>
      </c>
      <c r="HG4" s="83">
        <v>65</v>
      </c>
      <c r="HH4" s="83">
        <v>209</v>
      </c>
      <c r="HI4" s="83">
        <v>114</v>
      </c>
      <c r="HJ4" s="83">
        <v>105</v>
      </c>
      <c r="HK4" s="83">
        <v>20</v>
      </c>
      <c r="HL4" s="83">
        <v>68</v>
      </c>
      <c r="HM4" s="83">
        <v>11</v>
      </c>
      <c r="HN4" s="83">
        <v>94</v>
      </c>
      <c r="HO4" s="83">
        <v>24</v>
      </c>
      <c r="HP4" s="83">
        <v>84</v>
      </c>
      <c r="HQ4" s="83">
        <v>3</v>
      </c>
      <c r="HR4" s="83">
        <v>19</v>
      </c>
      <c r="HS4" s="83">
        <v>46</v>
      </c>
      <c r="HT4" s="83">
        <v>148</v>
      </c>
      <c r="HU4" s="83">
        <v>275</v>
      </c>
      <c r="HV4" s="83">
        <v>27</v>
      </c>
      <c r="HW4" s="83">
        <v>33</v>
      </c>
      <c r="HX4" s="83">
        <v>62</v>
      </c>
      <c r="HY4" s="83">
        <v>119</v>
      </c>
      <c r="HZ4" s="83">
        <v>44</v>
      </c>
      <c r="IA4" s="83">
        <v>65</v>
      </c>
      <c r="IB4" s="83">
        <v>76</v>
      </c>
    </row>
    <row r="5" spans="1:236" s="81" customFormat="1" ht="22.5" customHeight="1" x14ac:dyDescent="0.3">
      <c r="A5" s="1162"/>
      <c r="B5" s="594" t="s">
        <v>263</v>
      </c>
      <c r="C5" s="1036"/>
      <c r="D5" s="85">
        <v>1648</v>
      </c>
      <c r="E5" s="85">
        <v>215</v>
      </c>
      <c r="F5" s="85">
        <v>606</v>
      </c>
      <c r="G5" s="85">
        <v>2230</v>
      </c>
      <c r="H5" s="85">
        <v>1002</v>
      </c>
      <c r="I5" s="85">
        <v>272</v>
      </c>
      <c r="J5" s="85">
        <v>259</v>
      </c>
      <c r="K5" s="85">
        <v>886</v>
      </c>
      <c r="L5" s="85">
        <v>18</v>
      </c>
      <c r="M5" s="85">
        <v>52</v>
      </c>
      <c r="N5" s="85">
        <v>307</v>
      </c>
      <c r="O5" s="85">
        <v>284</v>
      </c>
      <c r="P5" s="85">
        <v>326</v>
      </c>
      <c r="Q5" s="85">
        <v>404</v>
      </c>
      <c r="R5" s="85">
        <v>324</v>
      </c>
      <c r="S5" s="85">
        <v>3041</v>
      </c>
      <c r="T5" s="85">
        <v>2710</v>
      </c>
      <c r="U5" s="85">
        <v>189</v>
      </c>
      <c r="V5" s="85">
        <v>116</v>
      </c>
      <c r="W5" s="85">
        <v>273</v>
      </c>
      <c r="X5" s="85">
        <v>206</v>
      </c>
      <c r="Y5" s="85">
        <v>503</v>
      </c>
      <c r="Z5" s="85">
        <v>194</v>
      </c>
      <c r="AA5" s="85">
        <v>189</v>
      </c>
      <c r="AB5" s="85">
        <v>304</v>
      </c>
      <c r="AC5" s="85">
        <v>233</v>
      </c>
      <c r="AD5" s="85">
        <v>3381</v>
      </c>
      <c r="AE5" s="85">
        <v>194</v>
      </c>
      <c r="AF5" s="85">
        <v>299</v>
      </c>
      <c r="AG5" s="85">
        <v>273</v>
      </c>
      <c r="AH5" s="85">
        <v>1903</v>
      </c>
      <c r="AI5" s="85">
        <v>2847</v>
      </c>
      <c r="AJ5" s="85">
        <v>1058</v>
      </c>
      <c r="AK5" s="85">
        <v>2549</v>
      </c>
      <c r="AL5" s="85">
        <v>227</v>
      </c>
      <c r="AM5" s="85">
        <v>4841</v>
      </c>
      <c r="AN5" s="85">
        <v>286</v>
      </c>
      <c r="AO5" s="85">
        <v>280</v>
      </c>
      <c r="AP5" s="85">
        <v>2279</v>
      </c>
      <c r="AQ5" s="85">
        <v>117</v>
      </c>
      <c r="AR5" s="85">
        <v>342</v>
      </c>
      <c r="AS5" s="85">
        <v>1132</v>
      </c>
      <c r="AT5" s="85">
        <v>30495</v>
      </c>
      <c r="AU5" s="85">
        <v>486</v>
      </c>
      <c r="AV5" s="85">
        <v>1018</v>
      </c>
      <c r="AW5" s="85">
        <v>595</v>
      </c>
      <c r="AX5" s="85">
        <v>210</v>
      </c>
      <c r="AY5" s="85">
        <v>1171</v>
      </c>
      <c r="AZ5" s="85">
        <v>287</v>
      </c>
      <c r="BA5" s="85">
        <v>287</v>
      </c>
      <c r="BB5" s="85">
        <v>61</v>
      </c>
      <c r="BC5" s="85">
        <v>1187</v>
      </c>
      <c r="BD5" s="85">
        <v>624</v>
      </c>
      <c r="BE5" s="85">
        <v>112</v>
      </c>
      <c r="BF5" s="85">
        <v>149</v>
      </c>
      <c r="BG5" s="85">
        <v>54</v>
      </c>
      <c r="BH5" s="85">
        <v>394</v>
      </c>
      <c r="BI5" s="85">
        <v>148</v>
      </c>
      <c r="BJ5" s="85">
        <v>41</v>
      </c>
      <c r="BK5" s="85">
        <v>25</v>
      </c>
      <c r="BL5" s="85">
        <v>70</v>
      </c>
      <c r="BM5" s="85">
        <v>324</v>
      </c>
      <c r="BN5" s="85">
        <v>79</v>
      </c>
      <c r="BO5" s="85">
        <v>33</v>
      </c>
      <c r="BP5" s="85">
        <v>173</v>
      </c>
      <c r="BQ5" s="85">
        <v>42</v>
      </c>
      <c r="BR5" s="85">
        <v>106</v>
      </c>
      <c r="BS5" s="85">
        <v>45</v>
      </c>
      <c r="BT5" s="85">
        <v>298</v>
      </c>
      <c r="BU5" s="85">
        <v>148</v>
      </c>
      <c r="BV5" s="85">
        <v>20</v>
      </c>
      <c r="BW5" s="85">
        <v>46</v>
      </c>
      <c r="BX5" s="85">
        <v>101</v>
      </c>
      <c r="BY5" s="85">
        <v>102</v>
      </c>
      <c r="BZ5" s="85">
        <v>350</v>
      </c>
      <c r="CA5" s="85">
        <v>1156</v>
      </c>
      <c r="CB5" s="85">
        <v>700</v>
      </c>
      <c r="CC5" s="85">
        <v>77</v>
      </c>
      <c r="CD5" s="85">
        <v>49</v>
      </c>
      <c r="CE5" s="85">
        <v>453</v>
      </c>
      <c r="CF5" s="85">
        <v>139</v>
      </c>
      <c r="CG5" s="85">
        <v>73</v>
      </c>
      <c r="CH5" s="85">
        <v>289</v>
      </c>
      <c r="CI5" s="85">
        <v>111</v>
      </c>
      <c r="CJ5" s="85">
        <v>370</v>
      </c>
      <c r="CK5" s="85">
        <v>106</v>
      </c>
      <c r="CL5" s="85">
        <v>339</v>
      </c>
      <c r="CM5" s="85">
        <v>114</v>
      </c>
      <c r="CN5" s="85">
        <v>163</v>
      </c>
      <c r="CO5" s="85">
        <v>59</v>
      </c>
      <c r="CP5" s="85">
        <v>252</v>
      </c>
      <c r="CQ5" s="85">
        <v>112</v>
      </c>
      <c r="CR5" s="85">
        <v>82</v>
      </c>
      <c r="CS5" s="85">
        <v>33</v>
      </c>
      <c r="CT5" s="85">
        <v>75</v>
      </c>
      <c r="CU5" s="85">
        <v>251</v>
      </c>
      <c r="CV5" s="85">
        <v>19</v>
      </c>
      <c r="CW5" s="85">
        <v>125</v>
      </c>
      <c r="CX5" s="85">
        <v>242</v>
      </c>
      <c r="CY5" s="85">
        <v>163</v>
      </c>
      <c r="CZ5" s="85">
        <v>177</v>
      </c>
      <c r="DA5" s="85">
        <v>56</v>
      </c>
      <c r="DB5" s="85">
        <v>29</v>
      </c>
      <c r="DC5" s="85">
        <v>81</v>
      </c>
      <c r="DD5" s="85">
        <v>558</v>
      </c>
      <c r="DE5" s="85">
        <v>476</v>
      </c>
      <c r="DF5" s="85">
        <v>17</v>
      </c>
      <c r="DG5" s="85">
        <v>96</v>
      </c>
      <c r="DH5" s="85">
        <v>5</v>
      </c>
      <c r="DI5" s="85">
        <v>25</v>
      </c>
      <c r="DJ5" s="85">
        <v>197</v>
      </c>
      <c r="DK5" s="85">
        <v>40</v>
      </c>
      <c r="DL5" s="85">
        <v>86</v>
      </c>
      <c r="DM5" s="85">
        <v>391</v>
      </c>
      <c r="DN5" s="85">
        <v>268</v>
      </c>
      <c r="DO5" s="85">
        <v>410</v>
      </c>
      <c r="DP5" s="85">
        <v>139</v>
      </c>
      <c r="DQ5" s="85">
        <v>209</v>
      </c>
      <c r="DR5" s="85">
        <v>527</v>
      </c>
      <c r="DS5" s="85">
        <v>141</v>
      </c>
      <c r="DT5" s="85">
        <v>114</v>
      </c>
      <c r="DU5" s="85">
        <v>266</v>
      </c>
      <c r="DV5" s="85">
        <v>263</v>
      </c>
      <c r="DW5" s="85">
        <v>96</v>
      </c>
      <c r="DX5" s="85">
        <v>435</v>
      </c>
      <c r="DY5" s="85">
        <v>219</v>
      </c>
      <c r="DZ5" s="85">
        <v>150</v>
      </c>
      <c r="EA5" s="85">
        <v>87</v>
      </c>
      <c r="EB5" s="85">
        <v>19</v>
      </c>
      <c r="EC5" s="85">
        <v>69</v>
      </c>
      <c r="ED5" s="85">
        <v>59</v>
      </c>
      <c r="EE5" s="85">
        <v>87</v>
      </c>
      <c r="EF5" s="85">
        <v>331</v>
      </c>
      <c r="EG5" s="85">
        <v>185</v>
      </c>
      <c r="EH5" s="85">
        <v>120</v>
      </c>
      <c r="EI5" s="85">
        <v>85</v>
      </c>
      <c r="EJ5" s="85">
        <v>102</v>
      </c>
      <c r="EK5" s="85">
        <v>45</v>
      </c>
      <c r="EL5" s="85">
        <v>55</v>
      </c>
      <c r="EM5" s="85">
        <v>81</v>
      </c>
      <c r="EN5" s="85">
        <v>195</v>
      </c>
      <c r="EO5" s="85">
        <v>111</v>
      </c>
      <c r="EP5" s="85">
        <v>51</v>
      </c>
      <c r="EQ5" s="85">
        <v>174</v>
      </c>
      <c r="ER5" s="85">
        <v>18</v>
      </c>
      <c r="ES5" s="85">
        <v>49</v>
      </c>
      <c r="ET5" s="85">
        <v>95</v>
      </c>
      <c r="EU5" s="85">
        <v>36</v>
      </c>
      <c r="EV5" s="85">
        <v>19</v>
      </c>
      <c r="EW5" s="85">
        <v>64</v>
      </c>
      <c r="EX5" s="85">
        <v>65</v>
      </c>
      <c r="EY5" s="85">
        <v>155</v>
      </c>
      <c r="EZ5" s="85">
        <v>29</v>
      </c>
      <c r="FA5" s="85">
        <v>96</v>
      </c>
      <c r="FB5" s="85">
        <v>139</v>
      </c>
      <c r="FC5" s="85">
        <v>50</v>
      </c>
      <c r="FD5" s="85">
        <v>279</v>
      </c>
      <c r="FE5" s="85">
        <v>80</v>
      </c>
      <c r="FF5" s="85">
        <v>159</v>
      </c>
      <c r="FG5" s="85">
        <v>75</v>
      </c>
      <c r="FH5" s="85">
        <v>107</v>
      </c>
      <c r="FI5" s="85">
        <v>438</v>
      </c>
      <c r="FJ5" s="85">
        <v>35</v>
      </c>
      <c r="FK5" s="85">
        <v>38</v>
      </c>
      <c r="FL5" s="85">
        <v>55</v>
      </c>
      <c r="FM5" s="85">
        <v>138</v>
      </c>
      <c r="FN5" s="85">
        <v>18</v>
      </c>
      <c r="FO5" s="85">
        <v>45</v>
      </c>
      <c r="FP5" s="85">
        <v>509</v>
      </c>
      <c r="FQ5" s="85">
        <v>62</v>
      </c>
      <c r="FR5" s="85">
        <v>150</v>
      </c>
      <c r="FS5" s="85">
        <v>46</v>
      </c>
      <c r="FT5" s="85">
        <v>153</v>
      </c>
      <c r="FU5" s="85">
        <v>85</v>
      </c>
      <c r="FV5" s="85">
        <v>73</v>
      </c>
      <c r="FW5" s="85">
        <v>462</v>
      </c>
      <c r="FX5" s="85">
        <v>165</v>
      </c>
      <c r="FY5" s="85">
        <v>240</v>
      </c>
      <c r="FZ5" s="85">
        <v>90</v>
      </c>
      <c r="GA5" s="85">
        <v>217</v>
      </c>
      <c r="GB5" s="85">
        <v>55</v>
      </c>
      <c r="GC5" s="85">
        <v>175</v>
      </c>
      <c r="GD5" s="85">
        <v>674</v>
      </c>
      <c r="GE5" s="85">
        <v>450</v>
      </c>
      <c r="GF5" s="85">
        <v>145</v>
      </c>
      <c r="GG5" s="85">
        <v>102</v>
      </c>
      <c r="GH5" s="85">
        <v>105</v>
      </c>
      <c r="GI5" s="85">
        <v>35</v>
      </c>
      <c r="GJ5" s="85">
        <v>87</v>
      </c>
      <c r="GK5" s="85">
        <v>241</v>
      </c>
      <c r="GL5" s="85">
        <v>55</v>
      </c>
      <c r="GM5" s="85">
        <v>75</v>
      </c>
      <c r="GN5" s="85">
        <v>178</v>
      </c>
      <c r="GO5" s="85">
        <v>55</v>
      </c>
      <c r="GP5" s="85">
        <v>236</v>
      </c>
      <c r="GQ5" s="85">
        <v>268</v>
      </c>
      <c r="GR5" s="85">
        <v>114</v>
      </c>
      <c r="GS5" s="85">
        <v>104</v>
      </c>
      <c r="GT5" s="85">
        <v>3</v>
      </c>
      <c r="GU5" s="85">
        <v>8</v>
      </c>
      <c r="GV5" s="85">
        <v>328</v>
      </c>
      <c r="GW5" s="85">
        <v>3</v>
      </c>
      <c r="GX5" s="85">
        <v>17</v>
      </c>
      <c r="GY5" s="85">
        <v>304</v>
      </c>
      <c r="GZ5" s="85">
        <v>74</v>
      </c>
      <c r="HA5" s="85">
        <v>234</v>
      </c>
      <c r="HB5" s="85">
        <v>163</v>
      </c>
      <c r="HC5" s="85">
        <v>121</v>
      </c>
      <c r="HD5" s="85">
        <v>146</v>
      </c>
      <c r="HE5" s="85">
        <v>117</v>
      </c>
      <c r="HF5" s="85">
        <v>169</v>
      </c>
      <c r="HG5" s="85">
        <v>150</v>
      </c>
      <c r="HH5" s="85">
        <v>379</v>
      </c>
      <c r="HI5" s="85">
        <v>251</v>
      </c>
      <c r="HJ5" s="85">
        <v>213</v>
      </c>
      <c r="HK5" s="85">
        <v>35</v>
      </c>
      <c r="HL5" s="85">
        <v>155</v>
      </c>
      <c r="HM5" s="85">
        <v>14</v>
      </c>
      <c r="HN5" s="85">
        <v>130</v>
      </c>
      <c r="HO5" s="85">
        <v>35</v>
      </c>
      <c r="HP5" s="85">
        <v>60</v>
      </c>
      <c r="HQ5" s="85">
        <v>3</v>
      </c>
      <c r="HR5" s="85">
        <v>42</v>
      </c>
      <c r="HS5" s="85">
        <v>91</v>
      </c>
      <c r="HT5" s="85">
        <v>310</v>
      </c>
      <c r="HU5" s="85">
        <v>274</v>
      </c>
      <c r="HV5" s="85">
        <v>61</v>
      </c>
      <c r="HW5" s="85">
        <v>24</v>
      </c>
      <c r="HX5" s="85">
        <v>73</v>
      </c>
      <c r="HY5" s="85">
        <v>140</v>
      </c>
      <c r="HZ5" s="85">
        <v>30</v>
      </c>
      <c r="IA5" s="85">
        <v>123</v>
      </c>
      <c r="IB5" s="85">
        <v>810</v>
      </c>
    </row>
    <row r="6" spans="1:236" s="20" customFormat="1" ht="21.75" customHeight="1" x14ac:dyDescent="0.3">
      <c r="A6" s="1163"/>
      <c r="B6" s="1037" t="s">
        <v>264</v>
      </c>
      <c r="C6" s="1038"/>
      <c r="D6" s="87">
        <f t="shared" ref="D6:BO6" si="0">D4/D5*100</f>
        <v>23.240291262135923</v>
      </c>
      <c r="E6" s="87">
        <f t="shared" si="0"/>
        <v>71.627906976744185</v>
      </c>
      <c r="F6" s="87">
        <f t="shared" si="0"/>
        <v>53.300330033003299</v>
      </c>
      <c r="G6" s="87">
        <f t="shared" si="0"/>
        <v>63.542600896860989</v>
      </c>
      <c r="H6" s="87">
        <f t="shared" si="0"/>
        <v>42.814371257485028</v>
      </c>
      <c r="I6" s="87">
        <f t="shared" si="0"/>
        <v>41.911764705882355</v>
      </c>
      <c r="J6" s="87">
        <f t="shared" si="0"/>
        <v>80.6949806949807</v>
      </c>
      <c r="K6" s="87">
        <f t="shared" si="0"/>
        <v>104.40180586907448</v>
      </c>
      <c r="L6" s="87">
        <f t="shared" si="0"/>
        <v>116.66666666666667</v>
      </c>
      <c r="M6" s="87">
        <f t="shared" si="0"/>
        <v>132.69230769230768</v>
      </c>
      <c r="N6" s="87">
        <f t="shared" si="0"/>
        <v>65.798045602605853</v>
      </c>
      <c r="O6" s="87">
        <f t="shared" si="0"/>
        <v>62.676056338028175</v>
      </c>
      <c r="P6" s="87">
        <f t="shared" si="0"/>
        <v>111.65644171779141</v>
      </c>
      <c r="Q6" s="87">
        <f t="shared" si="0"/>
        <v>84.405940594059402</v>
      </c>
      <c r="R6" s="87">
        <f t="shared" si="0"/>
        <v>78.086419753086417</v>
      </c>
      <c r="S6" s="87">
        <f t="shared" si="0"/>
        <v>40.381453469253536</v>
      </c>
      <c r="T6" s="87">
        <f t="shared" si="0"/>
        <v>22.324723247232473</v>
      </c>
      <c r="U6" s="87">
        <f t="shared" si="0"/>
        <v>70.899470899470899</v>
      </c>
      <c r="V6" s="87">
        <f t="shared" si="0"/>
        <v>143.10344827586206</v>
      </c>
      <c r="W6" s="87">
        <f t="shared" si="0"/>
        <v>146.52014652014651</v>
      </c>
      <c r="X6" s="87">
        <f t="shared" si="0"/>
        <v>59.708737864077662</v>
      </c>
      <c r="Y6" s="87">
        <f t="shared" si="0"/>
        <v>47.514910536779325</v>
      </c>
      <c r="Z6" s="87">
        <f t="shared" si="0"/>
        <v>97.422680412371136</v>
      </c>
      <c r="AA6" s="87">
        <f t="shared" si="0"/>
        <v>149.73544973544975</v>
      </c>
      <c r="AB6" s="87">
        <f t="shared" si="0"/>
        <v>85.526315789473685</v>
      </c>
      <c r="AC6" s="87">
        <f t="shared" si="0"/>
        <v>71.673819742489272</v>
      </c>
      <c r="AD6" s="87">
        <f t="shared" si="0"/>
        <v>27.950310559006208</v>
      </c>
      <c r="AE6" s="87">
        <f t="shared" si="0"/>
        <v>73.19587628865979</v>
      </c>
      <c r="AF6" s="87">
        <f t="shared" si="0"/>
        <v>40.133779264214049</v>
      </c>
      <c r="AG6" s="87">
        <f t="shared" si="0"/>
        <v>132.23443223443223</v>
      </c>
      <c r="AH6" s="87">
        <f t="shared" si="0"/>
        <v>33.52601156069364</v>
      </c>
      <c r="AI6" s="87">
        <f t="shared" si="0"/>
        <v>25.676150333684578</v>
      </c>
      <c r="AJ6" s="87">
        <f t="shared" si="0"/>
        <v>41.682419659735345</v>
      </c>
      <c r="AK6" s="87">
        <f t="shared" si="0"/>
        <v>47.626520204001572</v>
      </c>
      <c r="AL6" s="87">
        <f t="shared" si="0"/>
        <v>69.162995594713664</v>
      </c>
      <c r="AM6" s="87">
        <f t="shared" si="0"/>
        <v>35.653790539144801</v>
      </c>
      <c r="AN6" s="87">
        <f t="shared" si="0"/>
        <v>74.12587412587412</v>
      </c>
      <c r="AO6" s="87">
        <f t="shared" si="0"/>
        <v>49.285714285714292</v>
      </c>
      <c r="AP6" s="87">
        <f t="shared" si="0"/>
        <v>50.329091706888981</v>
      </c>
      <c r="AQ6" s="87">
        <f t="shared" si="0"/>
        <v>90.598290598290603</v>
      </c>
      <c r="AR6" s="87">
        <f t="shared" si="0"/>
        <v>40.058479532163744</v>
      </c>
      <c r="AS6" s="87">
        <f t="shared" si="0"/>
        <v>47.261484098939931</v>
      </c>
      <c r="AT6" s="87">
        <f t="shared" si="0"/>
        <v>0.9149040826364977</v>
      </c>
      <c r="AU6" s="87">
        <f t="shared" si="0"/>
        <v>40.534979423868315</v>
      </c>
      <c r="AV6" s="87">
        <f t="shared" si="0"/>
        <v>46.463654223968561</v>
      </c>
      <c r="AW6" s="87">
        <f t="shared" si="0"/>
        <v>40.504201680672267</v>
      </c>
      <c r="AX6" s="87">
        <f t="shared" si="0"/>
        <v>24.761904761904763</v>
      </c>
      <c r="AY6" s="87">
        <f t="shared" si="0"/>
        <v>40.051238257899229</v>
      </c>
      <c r="AZ6" s="87">
        <f t="shared" si="0"/>
        <v>151.91637630662021</v>
      </c>
      <c r="BA6" s="87">
        <f t="shared" si="0"/>
        <v>49.825783972125436</v>
      </c>
      <c r="BB6" s="87">
        <f t="shared" si="0"/>
        <v>44.26229508196721</v>
      </c>
      <c r="BC6" s="87">
        <f t="shared" si="0"/>
        <v>43.133951137320977</v>
      </c>
      <c r="BD6" s="87">
        <f t="shared" si="0"/>
        <v>51.923076923076927</v>
      </c>
      <c r="BE6" s="87">
        <f t="shared" si="0"/>
        <v>89.285714285714292</v>
      </c>
      <c r="BF6" s="87">
        <f t="shared" si="0"/>
        <v>65.100671140939596</v>
      </c>
      <c r="BG6" s="87">
        <f t="shared" si="0"/>
        <v>81.481481481481481</v>
      </c>
      <c r="BH6" s="87">
        <f t="shared" si="0"/>
        <v>20.812182741116754</v>
      </c>
      <c r="BI6" s="87">
        <f t="shared" si="0"/>
        <v>48.648648648648653</v>
      </c>
      <c r="BJ6" s="87">
        <f t="shared" si="0"/>
        <v>46.341463414634148</v>
      </c>
      <c r="BK6" s="87">
        <f t="shared" si="0"/>
        <v>64</v>
      </c>
      <c r="BL6" s="87">
        <f t="shared" si="0"/>
        <v>52.857142857142861</v>
      </c>
      <c r="BM6" s="87">
        <f t="shared" si="0"/>
        <v>45.061728395061728</v>
      </c>
      <c r="BN6" s="87">
        <f t="shared" si="0"/>
        <v>63.291139240506332</v>
      </c>
      <c r="BO6" s="87">
        <f t="shared" si="0"/>
        <v>54.54545454545454</v>
      </c>
      <c r="BP6" s="87">
        <f t="shared" ref="BP6:EA6" si="1">BP4/BP5*100</f>
        <v>99.421965317919074</v>
      </c>
      <c r="BQ6" s="87">
        <f t="shared" si="1"/>
        <v>52.380952380952387</v>
      </c>
      <c r="BR6" s="87">
        <f t="shared" si="1"/>
        <v>103.77358490566037</v>
      </c>
      <c r="BS6" s="87">
        <f t="shared" si="1"/>
        <v>104.44444444444446</v>
      </c>
      <c r="BT6" s="87">
        <f t="shared" si="1"/>
        <v>50.335570469798661</v>
      </c>
      <c r="BU6" s="87">
        <f t="shared" si="1"/>
        <v>39.189189189189186</v>
      </c>
      <c r="BV6" s="87">
        <f t="shared" si="1"/>
        <v>114.99999999999999</v>
      </c>
      <c r="BW6" s="87">
        <f t="shared" si="1"/>
        <v>104.34782608695652</v>
      </c>
      <c r="BX6" s="87">
        <f t="shared" si="1"/>
        <v>60.396039603960396</v>
      </c>
      <c r="BY6" s="87">
        <f t="shared" si="1"/>
        <v>69.607843137254903</v>
      </c>
      <c r="BZ6" s="87">
        <f t="shared" si="1"/>
        <v>56.285714285714285</v>
      </c>
      <c r="CA6" s="87">
        <f t="shared" si="1"/>
        <v>45.069204152249135</v>
      </c>
      <c r="CB6" s="87">
        <f t="shared" si="1"/>
        <v>38.714285714285715</v>
      </c>
      <c r="CC6" s="87">
        <f t="shared" si="1"/>
        <v>44.155844155844157</v>
      </c>
      <c r="CD6" s="87">
        <f t="shared" si="1"/>
        <v>57.142857142857139</v>
      </c>
      <c r="CE6" s="87">
        <f t="shared" si="1"/>
        <v>61.810154525386316</v>
      </c>
      <c r="CF6" s="87">
        <f t="shared" si="1"/>
        <v>59.712230215827333</v>
      </c>
      <c r="CG6" s="87">
        <f t="shared" si="1"/>
        <v>54.794520547945204</v>
      </c>
      <c r="CH6" s="87">
        <f t="shared" si="1"/>
        <v>75.086505190311414</v>
      </c>
      <c r="CI6" s="87">
        <f t="shared" si="1"/>
        <v>58.558558558558559</v>
      </c>
      <c r="CJ6" s="87">
        <f t="shared" si="1"/>
        <v>68.918918918918919</v>
      </c>
      <c r="CK6" s="87">
        <f t="shared" si="1"/>
        <v>58.490566037735846</v>
      </c>
      <c r="CL6" s="87">
        <f t="shared" si="1"/>
        <v>41.887905604719769</v>
      </c>
      <c r="CM6" s="87">
        <f t="shared" si="1"/>
        <v>70.175438596491219</v>
      </c>
      <c r="CN6" s="87">
        <f t="shared" si="1"/>
        <v>41.717791411042946</v>
      </c>
      <c r="CO6" s="87">
        <f t="shared" si="1"/>
        <v>145.76271186440678</v>
      </c>
      <c r="CP6" s="87">
        <f t="shared" si="1"/>
        <v>54.761904761904766</v>
      </c>
      <c r="CQ6" s="87">
        <f t="shared" si="1"/>
        <v>56.25</v>
      </c>
      <c r="CR6" s="87">
        <f t="shared" si="1"/>
        <v>50</v>
      </c>
      <c r="CS6" s="87">
        <f t="shared" si="1"/>
        <v>69.696969696969703</v>
      </c>
      <c r="CT6" s="87">
        <f t="shared" si="1"/>
        <v>74.666666666666671</v>
      </c>
      <c r="CU6" s="87">
        <f t="shared" si="1"/>
        <v>47.410358565737056</v>
      </c>
      <c r="CV6" s="87">
        <f t="shared" si="1"/>
        <v>63.157894736842103</v>
      </c>
      <c r="CW6" s="87">
        <f t="shared" si="1"/>
        <v>69.599999999999994</v>
      </c>
      <c r="CX6" s="87">
        <f t="shared" si="1"/>
        <v>66.11570247933885</v>
      </c>
      <c r="CY6" s="87">
        <f t="shared" si="1"/>
        <v>54.601226993865026</v>
      </c>
      <c r="CZ6" s="87">
        <f t="shared" si="1"/>
        <v>40.112994350282491</v>
      </c>
      <c r="DA6" s="87">
        <f t="shared" si="1"/>
        <v>41.071428571428569</v>
      </c>
      <c r="DB6" s="87">
        <f t="shared" si="1"/>
        <v>62.068965517241381</v>
      </c>
      <c r="DC6" s="87">
        <f t="shared" si="1"/>
        <v>80.246913580246911</v>
      </c>
      <c r="DD6" s="87">
        <f t="shared" si="1"/>
        <v>45.161290322580641</v>
      </c>
      <c r="DE6" s="87">
        <f t="shared" si="1"/>
        <v>44.957983193277315</v>
      </c>
      <c r="DF6" s="87">
        <f t="shared" si="1"/>
        <v>129.41176470588235</v>
      </c>
      <c r="DG6" s="87">
        <f t="shared" si="1"/>
        <v>117.70833333333333</v>
      </c>
      <c r="DH6" s="87">
        <f t="shared" si="1"/>
        <v>60</v>
      </c>
      <c r="DI6" s="87">
        <f t="shared" si="1"/>
        <v>52</v>
      </c>
      <c r="DJ6" s="87">
        <f t="shared" si="1"/>
        <v>61.421319796954307</v>
      </c>
      <c r="DK6" s="87">
        <f t="shared" si="1"/>
        <v>137.5</v>
      </c>
      <c r="DL6" s="87">
        <f t="shared" si="1"/>
        <v>41.860465116279073</v>
      </c>
      <c r="DM6" s="87">
        <f t="shared" si="1"/>
        <v>85.42199488491049</v>
      </c>
      <c r="DN6" s="87">
        <f t="shared" si="1"/>
        <v>49.253731343283583</v>
      </c>
      <c r="DO6" s="87">
        <f t="shared" si="1"/>
        <v>42.195121951219512</v>
      </c>
      <c r="DP6" s="87">
        <f t="shared" si="1"/>
        <v>57.553956834532372</v>
      </c>
      <c r="DQ6" s="87">
        <f t="shared" si="1"/>
        <v>88.038277511961724</v>
      </c>
      <c r="DR6" s="87">
        <f t="shared" si="1"/>
        <v>66.223908918406067</v>
      </c>
      <c r="DS6" s="87">
        <f t="shared" si="1"/>
        <v>83.687943262411352</v>
      </c>
      <c r="DT6" s="87">
        <f t="shared" si="1"/>
        <v>103.50877192982458</v>
      </c>
      <c r="DU6" s="87">
        <f t="shared" si="1"/>
        <v>65.037593984962399</v>
      </c>
      <c r="DV6" s="87">
        <f t="shared" si="1"/>
        <v>49.049429657794676</v>
      </c>
      <c r="DW6" s="87">
        <f t="shared" si="1"/>
        <v>47.916666666666671</v>
      </c>
      <c r="DX6" s="87">
        <f t="shared" si="1"/>
        <v>52.183908045977013</v>
      </c>
      <c r="DY6" s="87">
        <f t="shared" si="1"/>
        <v>14.611872146118721</v>
      </c>
      <c r="DZ6" s="87">
        <f t="shared" si="1"/>
        <v>68.666666666666671</v>
      </c>
      <c r="EA6" s="87">
        <f t="shared" si="1"/>
        <v>49.425287356321839</v>
      </c>
      <c r="EB6" s="87">
        <f t="shared" ref="EB6:GM6" si="2">EB4/EB5*100</f>
        <v>100</v>
      </c>
      <c r="EC6" s="87">
        <f t="shared" si="2"/>
        <v>44.927536231884055</v>
      </c>
      <c r="ED6" s="87">
        <f t="shared" si="2"/>
        <v>100</v>
      </c>
      <c r="EE6" s="87">
        <f t="shared" si="2"/>
        <v>83.908045977011497</v>
      </c>
      <c r="EF6" s="87">
        <f t="shared" si="2"/>
        <v>14.501510574018129</v>
      </c>
      <c r="EG6" s="87">
        <f t="shared" si="2"/>
        <v>50.810810810810814</v>
      </c>
      <c r="EH6" s="87">
        <f t="shared" si="2"/>
        <v>70.833333333333343</v>
      </c>
      <c r="EI6" s="87">
        <f t="shared" si="2"/>
        <v>51.764705882352949</v>
      </c>
      <c r="EJ6" s="87">
        <f t="shared" si="2"/>
        <v>54.901960784313729</v>
      </c>
      <c r="EK6" s="87">
        <f t="shared" si="2"/>
        <v>40</v>
      </c>
      <c r="EL6" s="87">
        <f t="shared" si="2"/>
        <v>49.090909090909093</v>
      </c>
      <c r="EM6" s="87">
        <f t="shared" si="2"/>
        <v>85.18518518518519</v>
      </c>
      <c r="EN6" s="87">
        <f t="shared" si="2"/>
        <v>9.7435897435897445</v>
      </c>
      <c r="EO6" s="87">
        <f t="shared" si="2"/>
        <v>45.045045045045043</v>
      </c>
      <c r="EP6" s="87">
        <f t="shared" si="2"/>
        <v>64.705882352941174</v>
      </c>
      <c r="EQ6" s="87">
        <f t="shared" si="2"/>
        <v>72.988505747126439</v>
      </c>
      <c r="ER6" s="87">
        <f t="shared" si="2"/>
        <v>100</v>
      </c>
      <c r="ES6" s="87">
        <f t="shared" si="2"/>
        <v>65.306122448979593</v>
      </c>
      <c r="ET6" s="87">
        <f t="shared" si="2"/>
        <v>51.578947368421055</v>
      </c>
      <c r="EU6" s="87">
        <f t="shared" si="2"/>
        <v>66.666666666666657</v>
      </c>
      <c r="EV6" s="87">
        <f t="shared" si="2"/>
        <v>68.421052631578945</v>
      </c>
      <c r="EW6" s="87">
        <f t="shared" si="2"/>
        <v>53.125</v>
      </c>
      <c r="EX6" s="87">
        <f t="shared" si="2"/>
        <v>40</v>
      </c>
      <c r="EY6" s="87">
        <f t="shared" si="2"/>
        <v>64.516129032258064</v>
      </c>
      <c r="EZ6" s="87">
        <f t="shared" si="2"/>
        <v>103.44827586206897</v>
      </c>
      <c r="FA6" s="87">
        <f t="shared" si="2"/>
        <v>153.125</v>
      </c>
      <c r="FB6" s="87">
        <f t="shared" si="2"/>
        <v>68.345323741007192</v>
      </c>
      <c r="FC6" s="87">
        <f t="shared" si="2"/>
        <v>100</v>
      </c>
      <c r="FD6" s="87">
        <f t="shared" si="2"/>
        <v>54.121863799283155</v>
      </c>
      <c r="FE6" s="87">
        <f t="shared" si="2"/>
        <v>70</v>
      </c>
      <c r="FF6" s="87">
        <f t="shared" si="2"/>
        <v>87.421383647798748</v>
      </c>
      <c r="FG6" s="87">
        <f t="shared" si="2"/>
        <v>54.666666666666664</v>
      </c>
      <c r="FH6" s="87">
        <f t="shared" si="2"/>
        <v>43.925233644859816</v>
      </c>
      <c r="FI6" s="87">
        <f t="shared" si="2"/>
        <v>48.630136986301373</v>
      </c>
      <c r="FJ6" s="87">
        <f t="shared" si="2"/>
        <v>88.571428571428569</v>
      </c>
      <c r="FK6" s="87">
        <f t="shared" si="2"/>
        <v>81.578947368421055</v>
      </c>
      <c r="FL6" s="87">
        <f t="shared" si="2"/>
        <v>58.18181818181818</v>
      </c>
      <c r="FM6" s="87">
        <f t="shared" si="2"/>
        <v>56.521739130434781</v>
      </c>
      <c r="FN6" s="87">
        <f t="shared" si="2"/>
        <v>111.11111111111111</v>
      </c>
      <c r="FO6" s="87">
        <f t="shared" si="2"/>
        <v>97.777777777777771</v>
      </c>
      <c r="FP6" s="87">
        <f t="shared" si="2"/>
        <v>65.225933202357567</v>
      </c>
      <c r="FQ6" s="87">
        <f t="shared" si="2"/>
        <v>48.387096774193552</v>
      </c>
      <c r="FR6" s="87">
        <f t="shared" si="2"/>
        <v>70.666666666666671</v>
      </c>
      <c r="FS6" s="87">
        <f t="shared" si="2"/>
        <v>134.78260869565219</v>
      </c>
      <c r="FT6" s="87">
        <f t="shared" si="2"/>
        <v>53.594771241830067</v>
      </c>
      <c r="FU6" s="87">
        <f t="shared" si="2"/>
        <v>75.294117647058826</v>
      </c>
      <c r="FV6" s="87">
        <f t="shared" si="2"/>
        <v>49.315068493150683</v>
      </c>
      <c r="FW6" s="87">
        <f t="shared" si="2"/>
        <v>14.71861471861472</v>
      </c>
      <c r="FX6" s="87">
        <f t="shared" si="2"/>
        <v>18.181818181818183</v>
      </c>
      <c r="FY6" s="87">
        <f t="shared" si="2"/>
        <v>43.333333333333336</v>
      </c>
      <c r="FZ6" s="87">
        <f t="shared" si="2"/>
        <v>66.666666666666657</v>
      </c>
      <c r="GA6" s="87">
        <f t="shared" si="2"/>
        <v>74.654377880184327</v>
      </c>
      <c r="GB6" s="87">
        <f t="shared" si="2"/>
        <v>32.727272727272727</v>
      </c>
      <c r="GC6" s="87">
        <f t="shared" si="2"/>
        <v>48.571428571428569</v>
      </c>
      <c r="GD6" s="87">
        <f t="shared" si="2"/>
        <v>36.350148367952521</v>
      </c>
      <c r="GE6" s="87">
        <f t="shared" si="2"/>
        <v>44.444444444444443</v>
      </c>
      <c r="GF6" s="87">
        <f t="shared" si="2"/>
        <v>68.275862068965523</v>
      </c>
      <c r="GG6" s="87">
        <f t="shared" si="2"/>
        <v>85.294117647058826</v>
      </c>
      <c r="GH6" s="87">
        <f t="shared" si="2"/>
        <v>112.38095238095238</v>
      </c>
      <c r="GI6" s="87">
        <f t="shared" si="2"/>
        <v>108.57142857142857</v>
      </c>
      <c r="GJ6" s="87">
        <f t="shared" si="2"/>
        <v>59.770114942528743</v>
      </c>
      <c r="GK6" s="87">
        <f t="shared" si="2"/>
        <v>28.215767634854771</v>
      </c>
      <c r="GL6" s="87">
        <f t="shared" si="2"/>
        <v>92.72727272727272</v>
      </c>
      <c r="GM6" s="87">
        <f t="shared" si="2"/>
        <v>100</v>
      </c>
      <c r="GN6" s="87">
        <f t="shared" ref="GN6:IB6" si="3">GN4/GN5*100</f>
        <v>41.011235955056179</v>
      </c>
      <c r="GO6" s="87">
        <f t="shared" si="3"/>
        <v>43.636363636363633</v>
      </c>
      <c r="GP6" s="87">
        <f t="shared" si="3"/>
        <v>6.3559322033898304</v>
      </c>
      <c r="GQ6" s="87">
        <f t="shared" si="3"/>
        <v>59.701492537313428</v>
      </c>
      <c r="GR6" s="87">
        <f t="shared" si="3"/>
        <v>47.368421052631575</v>
      </c>
      <c r="GS6" s="87">
        <f t="shared" si="3"/>
        <v>108.65384615384615</v>
      </c>
      <c r="GT6" s="87">
        <f t="shared" si="3"/>
        <v>100</v>
      </c>
      <c r="GU6" s="87">
        <f t="shared" si="3"/>
        <v>62.5</v>
      </c>
      <c r="GV6" s="87">
        <f t="shared" si="3"/>
        <v>47.560975609756099</v>
      </c>
      <c r="GW6" s="87">
        <f t="shared" si="3"/>
        <v>100</v>
      </c>
      <c r="GX6" s="87">
        <f t="shared" si="3"/>
        <v>58.82352941176471</v>
      </c>
      <c r="GY6" s="87">
        <f t="shared" si="3"/>
        <v>50</v>
      </c>
      <c r="GZ6" s="87">
        <f t="shared" si="3"/>
        <v>63.513513513513509</v>
      </c>
      <c r="HA6" s="87">
        <f t="shared" si="3"/>
        <v>66.666666666666657</v>
      </c>
      <c r="HB6" s="87">
        <f t="shared" si="3"/>
        <v>57.668711656441715</v>
      </c>
      <c r="HC6" s="87">
        <f t="shared" si="3"/>
        <v>66.942148760330582</v>
      </c>
      <c r="HD6" s="87">
        <f t="shared" si="3"/>
        <v>110.27397260273972</v>
      </c>
      <c r="HE6" s="87">
        <f t="shared" si="3"/>
        <v>47.008547008547005</v>
      </c>
      <c r="HF6" s="87">
        <f t="shared" si="3"/>
        <v>49.112426035502956</v>
      </c>
      <c r="HG6" s="87">
        <f t="shared" si="3"/>
        <v>43.333333333333336</v>
      </c>
      <c r="HH6" s="87">
        <f t="shared" si="3"/>
        <v>55.145118733509236</v>
      </c>
      <c r="HI6" s="87">
        <f t="shared" si="3"/>
        <v>45.418326693227087</v>
      </c>
      <c r="HJ6" s="87">
        <f t="shared" si="3"/>
        <v>49.295774647887328</v>
      </c>
      <c r="HK6" s="87">
        <f t="shared" si="3"/>
        <v>57.142857142857139</v>
      </c>
      <c r="HL6" s="87">
        <f t="shared" si="3"/>
        <v>43.870967741935488</v>
      </c>
      <c r="HM6" s="87">
        <f t="shared" si="3"/>
        <v>78.571428571428569</v>
      </c>
      <c r="HN6" s="87">
        <f t="shared" si="3"/>
        <v>72.307692307692307</v>
      </c>
      <c r="HO6" s="87">
        <f t="shared" si="3"/>
        <v>68.571428571428569</v>
      </c>
      <c r="HP6" s="87">
        <f t="shared" si="3"/>
        <v>140</v>
      </c>
      <c r="HQ6" s="87">
        <f t="shared" si="3"/>
        <v>100</v>
      </c>
      <c r="HR6" s="87">
        <f t="shared" si="3"/>
        <v>45.238095238095241</v>
      </c>
      <c r="HS6" s="87">
        <f t="shared" si="3"/>
        <v>50.549450549450547</v>
      </c>
      <c r="HT6" s="87">
        <f t="shared" si="3"/>
        <v>47.741935483870968</v>
      </c>
      <c r="HU6" s="87">
        <f t="shared" si="3"/>
        <v>100.36496350364963</v>
      </c>
      <c r="HV6" s="87">
        <f t="shared" si="3"/>
        <v>44.26229508196721</v>
      </c>
      <c r="HW6" s="87">
        <f t="shared" si="3"/>
        <v>137.5</v>
      </c>
      <c r="HX6" s="87">
        <f t="shared" si="3"/>
        <v>84.93150684931507</v>
      </c>
      <c r="HY6" s="87">
        <f t="shared" si="3"/>
        <v>85</v>
      </c>
      <c r="HZ6" s="87">
        <f t="shared" si="3"/>
        <v>146.66666666666666</v>
      </c>
      <c r="IA6" s="87">
        <f t="shared" si="3"/>
        <v>52.845528455284551</v>
      </c>
      <c r="IB6" s="137">
        <f t="shared" si="3"/>
        <v>9.3827160493827169</v>
      </c>
    </row>
    <row r="7" spans="1:236" s="81" customFormat="1" ht="66" customHeight="1" x14ac:dyDescent="0.3">
      <c r="A7" s="656" t="s">
        <v>101</v>
      </c>
      <c r="B7" s="624" t="s">
        <v>265</v>
      </c>
      <c r="C7" s="1039"/>
      <c r="D7" s="86">
        <f t="shared" ref="D7:P7" si="4">ROUND((D12+D18)/2, 0)</f>
        <v>74</v>
      </c>
      <c r="E7" s="86">
        <f t="shared" si="4"/>
        <v>78</v>
      </c>
      <c r="F7" s="86">
        <f t="shared" si="4"/>
        <v>86</v>
      </c>
      <c r="G7" s="86">
        <f t="shared" si="4"/>
        <v>91</v>
      </c>
      <c r="H7" s="86">
        <f t="shared" si="4"/>
        <v>84</v>
      </c>
      <c r="I7" s="86">
        <f t="shared" si="4"/>
        <v>79</v>
      </c>
      <c r="J7" s="86">
        <f t="shared" si="4"/>
        <v>79</v>
      </c>
      <c r="K7" s="86">
        <f t="shared" si="4"/>
        <v>86</v>
      </c>
      <c r="L7" s="86">
        <f t="shared" si="4"/>
        <v>61</v>
      </c>
      <c r="M7" s="86">
        <f t="shared" si="4"/>
        <v>73</v>
      </c>
      <c r="N7" s="86">
        <f t="shared" si="4"/>
        <v>71</v>
      </c>
      <c r="O7" s="86">
        <f t="shared" si="4"/>
        <v>78</v>
      </c>
      <c r="P7" s="86">
        <f t="shared" si="4"/>
        <v>95</v>
      </c>
      <c r="Q7" s="138">
        <v>89</v>
      </c>
      <c r="R7" s="97">
        <v>94</v>
      </c>
      <c r="S7" s="86">
        <f>ROUND((S12+S18)/2, 0)</f>
        <v>83</v>
      </c>
      <c r="T7" s="86">
        <f>ROUND((T12+T18)/2, 0)</f>
        <v>83</v>
      </c>
      <c r="U7" s="86">
        <f>ROUND((U12+U18)/2, 0)</f>
        <v>67</v>
      </c>
      <c r="V7" s="86">
        <f>ROUND((V12+V18)/2, 0)</f>
        <v>73</v>
      </c>
      <c r="W7" s="138">
        <v>96</v>
      </c>
      <c r="X7" s="86">
        <f t="shared" ref="X7:AM7" si="5">ROUND((X12+X18)/2, 0)</f>
        <v>79</v>
      </c>
      <c r="Y7" s="86">
        <f t="shared" si="5"/>
        <v>68</v>
      </c>
      <c r="Z7" s="86">
        <f t="shared" si="5"/>
        <v>73</v>
      </c>
      <c r="AA7" s="86">
        <f t="shared" si="5"/>
        <v>71</v>
      </c>
      <c r="AB7" s="86">
        <f t="shared" si="5"/>
        <v>80</v>
      </c>
      <c r="AC7" s="86">
        <f t="shared" si="5"/>
        <v>77</v>
      </c>
      <c r="AD7" s="86">
        <f t="shared" si="5"/>
        <v>77</v>
      </c>
      <c r="AE7" s="86">
        <f t="shared" si="5"/>
        <v>81</v>
      </c>
      <c r="AF7" s="86">
        <f t="shared" si="5"/>
        <v>74</v>
      </c>
      <c r="AG7" s="86">
        <f t="shared" si="5"/>
        <v>71</v>
      </c>
      <c r="AH7" s="86">
        <f t="shared" si="5"/>
        <v>76</v>
      </c>
      <c r="AI7" s="86">
        <f t="shared" si="5"/>
        <v>87</v>
      </c>
      <c r="AJ7" s="86">
        <f t="shared" si="5"/>
        <v>76</v>
      </c>
      <c r="AK7" s="86">
        <f t="shared" si="5"/>
        <v>82</v>
      </c>
      <c r="AL7" s="86">
        <f t="shared" si="5"/>
        <v>78</v>
      </c>
      <c r="AM7" s="86">
        <f t="shared" si="5"/>
        <v>95</v>
      </c>
      <c r="AN7" s="138">
        <v>84</v>
      </c>
      <c r="AO7" s="86">
        <f t="shared" ref="AO7:BQ7" si="6">ROUND((AO12+AO18)/2, 0)</f>
        <v>93</v>
      </c>
      <c r="AP7" s="86">
        <f t="shared" si="6"/>
        <v>93</v>
      </c>
      <c r="AQ7" s="86">
        <f t="shared" si="6"/>
        <v>85</v>
      </c>
      <c r="AR7" s="86">
        <f t="shared" si="6"/>
        <v>59</v>
      </c>
      <c r="AS7" s="86">
        <f t="shared" si="6"/>
        <v>37</v>
      </c>
      <c r="AT7" s="86">
        <f t="shared" si="6"/>
        <v>31</v>
      </c>
      <c r="AU7" s="86">
        <f t="shared" si="6"/>
        <v>75</v>
      </c>
      <c r="AV7" s="86">
        <f t="shared" si="6"/>
        <v>88</v>
      </c>
      <c r="AW7" s="86">
        <f t="shared" si="6"/>
        <v>85</v>
      </c>
      <c r="AX7" s="86">
        <f t="shared" si="6"/>
        <v>74</v>
      </c>
      <c r="AY7" s="86">
        <f t="shared" si="6"/>
        <v>84</v>
      </c>
      <c r="AZ7" s="86">
        <f t="shared" si="6"/>
        <v>80</v>
      </c>
      <c r="BA7" s="86">
        <f t="shared" si="6"/>
        <v>79</v>
      </c>
      <c r="BB7" s="86">
        <f t="shared" si="6"/>
        <v>65</v>
      </c>
      <c r="BC7" s="86">
        <f t="shared" si="6"/>
        <v>86</v>
      </c>
      <c r="BD7" s="86">
        <f t="shared" si="6"/>
        <v>72</v>
      </c>
      <c r="BE7" s="86">
        <f t="shared" si="6"/>
        <v>79</v>
      </c>
      <c r="BF7" s="86">
        <f t="shared" si="6"/>
        <v>86</v>
      </c>
      <c r="BG7" s="86">
        <f t="shared" si="6"/>
        <v>78</v>
      </c>
      <c r="BH7" s="86">
        <f t="shared" si="6"/>
        <v>84</v>
      </c>
      <c r="BI7" s="86">
        <f t="shared" si="6"/>
        <v>87</v>
      </c>
      <c r="BJ7" s="86">
        <f t="shared" si="6"/>
        <v>63</v>
      </c>
      <c r="BK7" s="86">
        <f t="shared" si="6"/>
        <v>79</v>
      </c>
      <c r="BL7" s="86">
        <f t="shared" si="6"/>
        <v>82</v>
      </c>
      <c r="BM7" s="86">
        <f t="shared" si="6"/>
        <v>78</v>
      </c>
      <c r="BN7" s="86">
        <f t="shared" si="6"/>
        <v>83</v>
      </c>
      <c r="BO7" s="86">
        <f t="shared" si="6"/>
        <v>71</v>
      </c>
      <c r="BP7" s="86">
        <f t="shared" si="6"/>
        <v>87</v>
      </c>
      <c r="BQ7" s="86">
        <f t="shared" si="6"/>
        <v>69</v>
      </c>
      <c r="BR7" s="138">
        <v>91</v>
      </c>
      <c r="BS7" s="86">
        <f>ROUND((BS12+BS18)/2, 0)</f>
        <v>36</v>
      </c>
      <c r="BT7" s="86">
        <f>ROUND((BT12+BT18)/2, 0)</f>
        <v>82</v>
      </c>
      <c r="BU7" s="86">
        <f>ROUND((BU12+BU18)/2, 0)</f>
        <v>71</v>
      </c>
      <c r="BV7" s="86">
        <f>ROUND((BV12+BV18)/2, 0)</f>
        <v>68</v>
      </c>
      <c r="BW7" s="138">
        <v>91</v>
      </c>
      <c r="BX7" s="86">
        <f t="shared" ref="BX7:DH7" si="7">ROUND((BX12+BX18)/2, 0)</f>
        <v>63</v>
      </c>
      <c r="BY7" s="86">
        <f t="shared" si="7"/>
        <v>86</v>
      </c>
      <c r="BZ7" s="86">
        <f t="shared" si="7"/>
        <v>93</v>
      </c>
      <c r="CA7" s="86">
        <f t="shared" si="7"/>
        <v>68</v>
      </c>
      <c r="CB7" s="86">
        <f t="shared" si="7"/>
        <v>74</v>
      </c>
      <c r="CC7" s="86">
        <f t="shared" si="7"/>
        <v>83</v>
      </c>
      <c r="CD7" s="86">
        <f t="shared" si="7"/>
        <v>77</v>
      </c>
      <c r="CE7" s="86">
        <f t="shared" si="7"/>
        <v>93</v>
      </c>
      <c r="CF7" s="86">
        <f t="shared" si="7"/>
        <v>79</v>
      </c>
      <c r="CG7" s="86">
        <f t="shared" si="7"/>
        <v>66</v>
      </c>
      <c r="CH7" s="86">
        <f t="shared" si="7"/>
        <v>91</v>
      </c>
      <c r="CI7" s="86">
        <f t="shared" si="7"/>
        <v>82</v>
      </c>
      <c r="CJ7" s="86">
        <f t="shared" si="7"/>
        <v>78</v>
      </c>
      <c r="CK7" s="86">
        <f t="shared" si="7"/>
        <v>63</v>
      </c>
      <c r="CL7" s="86">
        <f t="shared" si="7"/>
        <v>84</v>
      </c>
      <c r="CM7" s="86">
        <f t="shared" si="7"/>
        <v>73</v>
      </c>
      <c r="CN7" s="86">
        <f t="shared" si="7"/>
        <v>84</v>
      </c>
      <c r="CO7" s="86">
        <f t="shared" si="7"/>
        <v>79</v>
      </c>
      <c r="CP7" s="86">
        <f t="shared" si="7"/>
        <v>84</v>
      </c>
      <c r="CQ7" s="86">
        <f t="shared" si="7"/>
        <v>80</v>
      </c>
      <c r="CR7" s="86">
        <f t="shared" si="7"/>
        <v>55</v>
      </c>
      <c r="CS7" s="86">
        <f t="shared" si="7"/>
        <v>69</v>
      </c>
      <c r="CT7" s="86">
        <f t="shared" si="7"/>
        <v>19</v>
      </c>
      <c r="CU7" s="86">
        <f t="shared" si="7"/>
        <v>66</v>
      </c>
      <c r="CV7" s="86">
        <f t="shared" si="7"/>
        <v>62</v>
      </c>
      <c r="CW7" s="86">
        <f t="shared" si="7"/>
        <v>64</v>
      </c>
      <c r="CX7" s="86">
        <f t="shared" si="7"/>
        <v>86</v>
      </c>
      <c r="CY7" s="86">
        <f t="shared" si="7"/>
        <v>80</v>
      </c>
      <c r="CZ7" s="86">
        <f t="shared" si="7"/>
        <v>83</v>
      </c>
      <c r="DA7" s="86">
        <f t="shared" si="7"/>
        <v>54</v>
      </c>
      <c r="DB7" s="86">
        <f t="shared" si="7"/>
        <v>64</v>
      </c>
      <c r="DC7" s="86">
        <f t="shared" si="7"/>
        <v>82</v>
      </c>
      <c r="DD7" s="86">
        <f t="shared" si="7"/>
        <v>58</v>
      </c>
      <c r="DE7" s="86">
        <f t="shared" si="7"/>
        <v>81</v>
      </c>
      <c r="DF7" s="86">
        <f t="shared" si="7"/>
        <v>61</v>
      </c>
      <c r="DG7" s="86">
        <f t="shared" si="7"/>
        <v>73</v>
      </c>
      <c r="DH7" s="86">
        <f t="shared" si="7"/>
        <v>66</v>
      </c>
      <c r="DI7" s="97">
        <v>45</v>
      </c>
      <c r="DJ7" s="86">
        <f t="shared" ref="DJ7:DZ7" si="8">ROUND((DJ12+DJ18)/2, 0)</f>
        <v>77</v>
      </c>
      <c r="DK7" s="86">
        <f t="shared" si="8"/>
        <v>65</v>
      </c>
      <c r="DL7" s="86">
        <f t="shared" si="8"/>
        <v>71</v>
      </c>
      <c r="DM7" s="86">
        <f t="shared" si="8"/>
        <v>67</v>
      </c>
      <c r="DN7" s="86">
        <f t="shared" si="8"/>
        <v>78</v>
      </c>
      <c r="DO7" s="86">
        <f t="shared" si="8"/>
        <v>74</v>
      </c>
      <c r="DP7" s="86">
        <f t="shared" si="8"/>
        <v>72</v>
      </c>
      <c r="DQ7" s="86">
        <f t="shared" si="8"/>
        <v>80</v>
      </c>
      <c r="DR7" s="86">
        <f t="shared" si="8"/>
        <v>80</v>
      </c>
      <c r="DS7" s="86">
        <f t="shared" si="8"/>
        <v>63</v>
      </c>
      <c r="DT7" s="86">
        <f t="shared" si="8"/>
        <v>84</v>
      </c>
      <c r="DU7" s="86">
        <f t="shared" si="8"/>
        <v>73</v>
      </c>
      <c r="DV7" s="86">
        <f t="shared" si="8"/>
        <v>75</v>
      </c>
      <c r="DW7" s="86">
        <f t="shared" si="8"/>
        <v>80</v>
      </c>
      <c r="DX7" s="86">
        <f t="shared" si="8"/>
        <v>71</v>
      </c>
      <c r="DY7" s="86">
        <f t="shared" si="8"/>
        <v>59</v>
      </c>
      <c r="DZ7" s="86">
        <f t="shared" si="8"/>
        <v>69</v>
      </c>
      <c r="EA7" s="138">
        <v>59</v>
      </c>
      <c r="EB7" s="86">
        <f t="shared" ref="EB7:FJ7" si="9">ROUND((EB12+EB18)/2, 0)</f>
        <v>69</v>
      </c>
      <c r="EC7" s="86">
        <f t="shared" si="9"/>
        <v>67</v>
      </c>
      <c r="ED7" s="86">
        <f t="shared" si="9"/>
        <v>79</v>
      </c>
      <c r="EE7" s="86">
        <f t="shared" si="9"/>
        <v>77</v>
      </c>
      <c r="EF7" s="86">
        <f t="shared" si="9"/>
        <v>78</v>
      </c>
      <c r="EG7" s="86">
        <f t="shared" si="9"/>
        <v>83</v>
      </c>
      <c r="EH7" s="86">
        <f t="shared" si="9"/>
        <v>90</v>
      </c>
      <c r="EI7" s="86">
        <f t="shared" si="9"/>
        <v>89</v>
      </c>
      <c r="EJ7" s="86">
        <f t="shared" si="9"/>
        <v>86</v>
      </c>
      <c r="EK7" s="86">
        <f t="shared" si="9"/>
        <v>24</v>
      </c>
      <c r="EL7" s="86">
        <f t="shared" si="9"/>
        <v>63</v>
      </c>
      <c r="EM7" s="86">
        <f t="shared" si="9"/>
        <v>61</v>
      </c>
      <c r="EN7" s="86">
        <f t="shared" si="9"/>
        <v>61</v>
      </c>
      <c r="EO7" s="86">
        <f t="shared" si="9"/>
        <v>86</v>
      </c>
      <c r="EP7" s="86">
        <f t="shared" si="9"/>
        <v>70</v>
      </c>
      <c r="EQ7" s="86">
        <f t="shared" si="9"/>
        <v>84</v>
      </c>
      <c r="ER7" s="86">
        <f t="shared" si="9"/>
        <v>73</v>
      </c>
      <c r="ES7" s="86">
        <f t="shared" si="9"/>
        <v>68</v>
      </c>
      <c r="ET7" s="86">
        <f t="shared" si="9"/>
        <v>64</v>
      </c>
      <c r="EU7" s="86">
        <f t="shared" si="9"/>
        <v>76</v>
      </c>
      <c r="EV7" s="86">
        <f t="shared" si="9"/>
        <v>70</v>
      </c>
      <c r="EW7" s="86">
        <f t="shared" si="9"/>
        <v>73</v>
      </c>
      <c r="EX7" s="86">
        <f t="shared" si="9"/>
        <v>75</v>
      </c>
      <c r="EY7" s="86">
        <f t="shared" si="9"/>
        <v>80</v>
      </c>
      <c r="EZ7" s="86">
        <f t="shared" si="9"/>
        <v>76</v>
      </c>
      <c r="FA7" s="86">
        <f t="shared" si="9"/>
        <v>79</v>
      </c>
      <c r="FB7" s="86">
        <f t="shared" si="9"/>
        <v>90</v>
      </c>
      <c r="FC7" s="86">
        <f t="shared" si="9"/>
        <v>76</v>
      </c>
      <c r="FD7" s="86">
        <f t="shared" si="9"/>
        <v>78</v>
      </c>
      <c r="FE7" s="86">
        <f t="shared" si="9"/>
        <v>64</v>
      </c>
      <c r="FF7" s="86">
        <f t="shared" si="9"/>
        <v>89</v>
      </c>
      <c r="FG7" s="86">
        <f t="shared" si="9"/>
        <v>55</v>
      </c>
      <c r="FH7" s="86">
        <f t="shared" si="9"/>
        <v>93</v>
      </c>
      <c r="FI7" s="86">
        <f t="shared" si="9"/>
        <v>59</v>
      </c>
      <c r="FJ7" s="86">
        <f t="shared" si="9"/>
        <v>71</v>
      </c>
      <c r="FK7" s="138">
        <v>58</v>
      </c>
      <c r="FL7" s="86">
        <f t="shared" ref="FL7:GL7" si="10">ROUND((FL12+FL18)/2, 0)</f>
        <v>57</v>
      </c>
      <c r="FM7" s="86">
        <f t="shared" si="10"/>
        <v>70</v>
      </c>
      <c r="FN7" s="86">
        <f t="shared" si="10"/>
        <v>72</v>
      </c>
      <c r="FO7" s="86">
        <f t="shared" si="10"/>
        <v>60</v>
      </c>
      <c r="FP7" s="86">
        <f t="shared" si="10"/>
        <v>72</v>
      </c>
      <c r="FQ7" s="86">
        <f t="shared" si="10"/>
        <v>65</v>
      </c>
      <c r="FR7" s="86">
        <f t="shared" si="10"/>
        <v>84</v>
      </c>
      <c r="FS7" s="86">
        <f t="shared" si="10"/>
        <v>61</v>
      </c>
      <c r="FT7" s="86">
        <f t="shared" si="10"/>
        <v>35</v>
      </c>
      <c r="FU7" s="86">
        <f t="shared" si="10"/>
        <v>81</v>
      </c>
      <c r="FV7" s="86">
        <f t="shared" si="10"/>
        <v>76</v>
      </c>
      <c r="FW7" s="86">
        <f t="shared" si="10"/>
        <v>67</v>
      </c>
      <c r="FX7" s="86">
        <f t="shared" si="10"/>
        <v>64</v>
      </c>
      <c r="FY7" s="86">
        <f t="shared" si="10"/>
        <v>76</v>
      </c>
      <c r="FZ7" s="86">
        <f t="shared" si="10"/>
        <v>78</v>
      </c>
      <c r="GA7" s="86">
        <f t="shared" si="10"/>
        <v>91</v>
      </c>
      <c r="GB7" s="86">
        <f t="shared" si="10"/>
        <v>74</v>
      </c>
      <c r="GC7" s="86">
        <f t="shared" si="10"/>
        <v>75</v>
      </c>
      <c r="GD7" s="86">
        <f t="shared" si="10"/>
        <v>79</v>
      </c>
      <c r="GE7" s="86">
        <f t="shared" si="10"/>
        <v>90</v>
      </c>
      <c r="GF7" s="86">
        <f t="shared" si="10"/>
        <v>70</v>
      </c>
      <c r="GG7" s="86">
        <f t="shared" si="10"/>
        <v>80</v>
      </c>
      <c r="GH7" s="86">
        <f t="shared" si="10"/>
        <v>77</v>
      </c>
      <c r="GI7" s="86">
        <f t="shared" si="10"/>
        <v>78</v>
      </c>
      <c r="GJ7" s="86">
        <f t="shared" si="10"/>
        <v>82</v>
      </c>
      <c r="GK7" s="86">
        <f t="shared" si="10"/>
        <v>77</v>
      </c>
      <c r="GL7" s="86">
        <f t="shared" si="10"/>
        <v>79</v>
      </c>
      <c r="GM7" s="138">
        <v>84</v>
      </c>
      <c r="GN7" s="86">
        <f t="shared" ref="GN7:HG7" si="11">ROUND((GN12+GN18)/2, 0)</f>
        <v>75</v>
      </c>
      <c r="GO7" s="86">
        <f t="shared" si="11"/>
        <v>65</v>
      </c>
      <c r="GP7" s="86">
        <f t="shared" si="11"/>
        <v>55</v>
      </c>
      <c r="GQ7" s="86">
        <f t="shared" si="11"/>
        <v>76</v>
      </c>
      <c r="GR7" s="86">
        <f t="shared" si="11"/>
        <v>82</v>
      </c>
      <c r="GS7" s="86">
        <f t="shared" si="11"/>
        <v>72</v>
      </c>
      <c r="GT7" s="86">
        <f t="shared" si="11"/>
        <v>46</v>
      </c>
      <c r="GU7" s="86">
        <f t="shared" si="11"/>
        <v>72</v>
      </c>
      <c r="GV7" s="86">
        <f t="shared" si="11"/>
        <v>71</v>
      </c>
      <c r="GW7" s="86">
        <f t="shared" si="11"/>
        <v>53</v>
      </c>
      <c r="GX7" s="86">
        <f t="shared" si="11"/>
        <v>71</v>
      </c>
      <c r="GY7" s="86">
        <f t="shared" si="11"/>
        <v>51</v>
      </c>
      <c r="GZ7" s="86">
        <f t="shared" si="11"/>
        <v>62</v>
      </c>
      <c r="HA7" s="86">
        <f t="shared" si="11"/>
        <v>86</v>
      </c>
      <c r="HB7" s="86">
        <f t="shared" si="11"/>
        <v>77</v>
      </c>
      <c r="HC7" s="86">
        <f t="shared" si="11"/>
        <v>73</v>
      </c>
      <c r="HD7" s="86">
        <f t="shared" si="11"/>
        <v>73</v>
      </c>
      <c r="HE7" s="86">
        <f t="shared" si="11"/>
        <v>85</v>
      </c>
      <c r="HF7" s="86">
        <f t="shared" si="11"/>
        <v>90</v>
      </c>
      <c r="HG7" s="86">
        <f t="shared" si="11"/>
        <v>78</v>
      </c>
      <c r="HH7" s="139">
        <v>84</v>
      </c>
      <c r="HI7" s="86">
        <f t="shared" ref="HI7:HU7" si="12">ROUND((HI12+HI18)/2, 0)</f>
        <v>69</v>
      </c>
      <c r="HJ7" s="139">
        <f t="shared" si="12"/>
        <v>78</v>
      </c>
      <c r="HK7" s="86">
        <f t="shared" si="12"/>
        <v>69</v>
      </c>
      <c r="HL7" s="138">
        <f t="shared" si="12"/>
        <v>79</v>
      </c>
      <c r="HM7" s="86">
        <f t="shared" si="12"/>
        <v>59</v>
      </c>
      <c r="HN7" s="86">
        <f t="shared" si="12"/>
        <v>73</v>
      </c>
      <c r="HO7" s="139">
        <f t="shared" si="12"/>
        <v>84</v>
      </c>
      <c r="HP7" s="86">
        <f t="shared" si="12"/>
        <v>89</v>
      </c>
      <c r="HQ7" s="86">
        <f t="shared" si="12"/>
        <v>63</v>
      </c>
      <c r="HR7" s="139">
        <f t="shared" si="12"/>
        <v>83</v>
      </c>
      <c r="HS7" s="86">
        <f t="shared" si="12"/>
        <v>76</v>
      </c>
      <c r="HT7" s="86">
        <f t="shared" si="12"/>
        <v>92</v>
      </c>
      <c r="HU7" s="86">
        <f t="shared" si="12"/>
        <v>77</v>
      </c>
      <c r="HV7" s="138">
        <v>68</v>
      </c>
      <c r="HW7" s="86">
        <f>ROUND((HW12+HW18)/2, 0)</f>
        <v>59</v>
      </c>
      <c r="HX7" s="138">
        <v>74</v>
      </c>
      <c r="HY7" s="86">
        <f>ROUND((HY12+HY18)/2, 0)</f>
        <v>90</v>
      </c>
      <c r="HZ7" s="86">
        <f>ROUND((HZ12+HZ18)/2, 0)</f>
        <v>65</v>
      </c>
      <c r="IA7" s="86">
        <f>ROUND((IA12+IA18)/2, 0)</f>
        <v>41</v>
      </c>
      <c r="IB7" s="86">
        <f>ROUND((IB12+IB18)/2, 0)</f>
        <v>53</v>
      </c>
    </row>
    <row r="8" spans="1:236" s="140" customFormat="1" ht="25.2" customHeight="1" x14ac:dyDescent="0.3">
      <c r="A8" s="1202"/>
      <c r="B8" s="141"/>
      <c r="C8" s="141"/>
      <c r="D8" s="142">
        <f t="shared" ref="D8:BO8" si="13">(D12+D18)/2</f>
        <v>73.5</v>
      </c>
      <c r="E8" s="143">
        <f t="shared" si="13"/>
        <v>78.15384615384616</v>
      </c>
      <c r="F8" s="142">
        <f t="shared" si="13"/>
        <v>85.5</v>
      </c>
      <c r="G8" s="143">
        <f t="shared" si="13"/>
        <v>90.5</v>
      </c>
      <c r="H8" s="143">
        <f t="shared" si="13"/>
        <v>83.5</v>
      </c>
      <c r="I8" s="143">
        <f t="shared" si="13"/>
        <v>78.807692307692307</v>
      </c>
      <c r="J8" s="143">
        <f t="shared" si="13"/>
        <v>78.5</v>
      </c>
      <c r="K8" s="143">
        <f t="shared" si="13"/>
        <v>86</v>
      </c>
      <c r="L8" s="143">
        <f t="shared" si="13"/>
        <v>61</v>
      </c>
      <c r="M8" s="143">
        <f t="shared" si="13"/>
        <v>73</v>
      </c>
      <c r="N8" s="143">
        <f t="shared" si="13"/>
        <v>71</v>
      </c>
      <c r="O8" s="143">
        <f t="shared" si="13"/>
        <v>78</v>
      </c>
      <c r="P8" s="143">
        <f t="shared" si="13"/>
        <v>95</v>
      </c>
      <c r="Q8" s="143">
        <f t="shared" si="13"/>
        <v>89.5</v>
      </c>
      <c r="R8" s="143">
        <f t="shared" si="13"/>
        <v>95.428571428571431</v>
      </c>
      <c r="S8" s="143">
        <f t="shared" si="13"/>
        <v>83</v>
      </c>
      <c r="T8" s="143">
        <f t="shared" si="13"/>
        <v>82.5</v>
      </c>
      <c r="U8" s="143">
        <f t="shared" si="13"/>
        <v>67</v>
      </c>
      <c r="V8" s="143">
        <f t="shared" si="13"/>
        <v>73</v>
      </c>
      <c r="W8" s="143">
        <f t="shared" si="13"/>
        <v>96.5</v>
      </c>
      <c r="X8" s="143">
        <f t="shared" si="13"/>
        <v>78.65384615384616</v>
      </c>
      <c r="Y8" s="143">
        <f t="shared" si="13"/>
        <v>68</v>
      </c>
      <c r="Z8" s="143">
        <f t="shared" si="13"/>
        <v>73</v>
      </c>
      <c r="AA8" s="143">
        <f t="shared" si="13"/>
        <v>70.954545454545453</v>
      </c>
      <c r="AB8" s="143">
        <f t="shared" si="13"/>
        <v>80</v>
      </c>
      <c r="AC8" s="143">
        <f t="shared" si="13"/>
        <v>77</v>
      </c>
      <c r="AD8" s="143">
        <f t="shared" si="13"/>
        <v>76.5</v>
      </c>
      <c r="AE8" s="143">
        <f t="shared" si="13"/>
        <v>81</v>
      </c>
      <c r="AF8" s="143">
        <f t="shared" si="13"/>
        <v>74.454545454545453</v>
      </c>
      <c r="AG8" s="143">
        <f t="shared" si="13"/>
        <v>71</v>
      </c>
      <c r="AH8" s="143">
        <f t="shared" si="13"/>
        <v>76</v>
      </c>
      <c r="AI8" s="143">
        <f t="shared" si="13"/>
        <v>87</v>
      </c>
      <c r="AJ8" s="143">
        <f t="shared" si="13"/>
        <v>76</v>
      </c>
      <c r="AK8" s="143">
        <f t="shared" si="13"/>
        <v>81.5</v>
      </c>
      <c r="AL8" s="143">
        <f t="shared" si="13"/>
        <v>77.5</v>
      </c>
      <c r="AM8" s="143">
        <f t="shared" si="13"/>
        <v>94.5</v>
      </c>
      <c r="AN8" s="143">
        <f t="shared" si="13"/>
        <v>84.5</v>
      </c>
      <c r="AO8" s="143">
        <f t="shared" si="13"/>
        <v>93</v>
      </c>
      <c r="AP8" s="143">
        <f t="shared" si="13"/>
        <v>92.5</v>
      </c>
      <c r="AQ8" s="143">
        <f t="shared" si="13"/>
        <v>85</v>
      </c>
      <c r="AR8" s="143">
        <f t="shared" si="13"/>
        <v>58.5</v>
      </c>
      <c r="AS8" s="143">
        <f t="shared" si="13"/>
        <v>36.5</v>
      </c>
      <c r="AT8" s="143">
        <f t="shared" si="13"/>
        <v>31</v>
      </c>
      <c r="AU8" s="143">
        <f t="shared" si="13"/>
        <v>74.5</v>
      </c>
      <c r="AV8" s="143">
        <f t="shared" si="13"/>
        <v>87.5</v>
      </c>
      <c r="AW8" s="143">
        <f t="shared" si="13"/>
        <v>85</v>
      </c>
      <c r="AX8" s="143">
        <f t="shared" si="13"/>
        <v>74</v>
      </c>
      <c r="AY8" s="143">
        <f t="shared" si="13"/>
        <v>84</v>
      </c>
      <c r="AZ8" s="143">
        <f t="shared" si="13"/>
        <v>79.5</v>
      </c>
      <c r="BA8" s="143">
        <f t="shared" si="13"/>
        <v>78.954545454545453</v>
      </c>
      <c r="BB8" s="143">
        <f t="shared" si="13"/>
        <v>64.65384615384616</v>
      </c>
      <c r="BC8" s="143">
        <f t="shared" si="13"/>
        <v>85.65384615384616</v>
      </c>
      <c r="BD8" s="143">
        <f t="shared" si="13"/>
        <v>71.666666666666657</v>
      </c>
      <c r="BE8" s="143">
        <f t="shared" si="13"/>
        <v>78.5</v>
      </c>
      <c r="BF8" s="143">
        <f t="shared" si="13"/>
        <v>86</v>
      </c>
      <c r="BG8" s="143">
        <f t="shared" si="13"/>
        <v>78</v>
      </c>
      <c r="BH8" s="143">
        <f t="shared" si="13"/>
        <v>84</v>
      </c>
      <c r="BI8" s="143">
        <f t="shared" si="13"/>
        <v>87</v>
      </c>
      <c r="BJ8" s="143">
        <f t="shared" si="13"/>
        <v>62.961538461538467</v>
      </c>
      <c r="BK8" s="143">
        <f t="shared" si="13"/>
        <v>79</v>
      </c>
      <c r="BL8" s="143">
        <f t="shared" si="13"/>
        <v>82</v>
      </c>
      <c r="BM8" s="143">
        <f t="shared" si="13"/>
        <v>78</v>
      </c>
      <c r="BN8" s="143">
        <f t="shared" si="13"/>
        <v>83</v>
      </c>
      <c r="BO8" s="143">
        <f t="shared" si="13"/>
        <v>71</v>
      </c>
      <c r="BP8" s="143">
        <f t="shared" ref="BP8:EA8" si="14">(BP12+BP18)/2</f>
        <v>87</v>
      </c>
      <c r="BQ8" s="143">
        <f t="shared" si="14"/>
        <v>69</v>
      </c>
      <c r="BR8" s="143">
        <f t="shared" si="14"/>
        <v>91.5</v>
      </c>
      <c r="BS8" s="143">
        <f t="shared" si="14"/>
        <v>35.727272727272727</v>
      </c>
      <c r="BT8" s="143">
        <f t="shared" si="14"/>
        <v>82</v>
      </c>
      <c r="BU8" s="143">
        <f t="shared" si="14"/>
        <v>70.5</v>
      </c>
      <c r="BV8" s="143">
        <f t="shared" si="14"/>
        <v>67.954545454545453</v>
      </c>
      <c r="BW8" s="143">
        <f t="shared" si="14"/>
        <v>91.5</v>
      </c>
      <c r="BX8" s="143">
        <f t="shared" si="14"/>
        <v>63</v>
      </c>
      <c r="BY8" s="143">
        <f t="shared" si="14"/>
        <v>85.5</v>
      </c>
      <c r="BZ8" s="143">
        <f t="shared" si="14"/>
        <v>93</v>
      </c>
      <c r="CA8" s="143">
        <f t="shared" si="14"/>
        <v>68.388888888888886</v>
      </c>
      <c r="CB8" s="143">
        <f t="shared" si="14"/>
        <v>74.166666666666657</v>
      </c>
      <c r="CC8" s="143">
        <f t="shared" si="14"/>
        <v>82.65384615384616</v>
      </c>
      <c r="CD8" s="143">
        <f t="shared" si="14"/>
        <v>77.15384615384616</v>
      </c>
      <c r="CE8" s="143">
        <f t="shared" si="14"/>
        <v>93</v>
      </c>
      <c r="CF8" s="143">
        <f t="shared" si="14"/>
        <v>78.5</v>
      </c>
      <c r="CG8" s="143">
        <f t="shared" si="14"/>
        <v>66.15384615384616</v>
      </c>
      <c r="CH8" s="143">
        <f t="shared" si="14"/>
        <v>90.65384615384616</v>
      </c>
      <c r="CI8" s="143">
        <f t="shared" si="14"/>
        <v>82</v>
      </c>
      <c r="CJ8" s="143">
        <f t="shared" si="14"/>
        <v>77.5</v>
      </c>
      <c r="CK8" s="143">
        <f t="shared" si="14"/>
        <v>63</v>
      </c>
      <c r="CL8" s="143">
        <f t="shared" si="14"/>
        <v>84</v>
      </c>
      <c r="CM8" s="143">
        <f t="shared" si="14"/>
        <v>72.5</v>
      </c>
      <c r="CN8" s="143">
        <f t="shared" si="14"/>
        <v>83.65384615384616</v>
      </c>
      <c r="CO8" s="143">
        <f t="shared" si="14"/>
        <v>78.5</v>
      </c>
      <c r="CP8" s="143">
        <f t="shared" si="14"/>
        <v>83.5</v>
      </c>
      <c r="CQ8" s="143">
        <f t="shared" si="14"/>
        <v>79.5</v>
      </c>
      <c r="CR8" s="143">
        <f t="shared" si="14"/>
        <v>55</v>
      </c>
      <c r="CS8" s="143">
        <f t="shared" si="14"/>
        <v>69</v>
      </c>
      <c r="CT8" s="143">
        <f t="shared" si="14"/>
        <v>19</v>
      </c>
      <c r="CU8" s="143">
        <f t="shared" si="14"/>
        <v>65.961538461538467</v>
      </c>
      <c r="CV8" s="143">
        <f t="shared" si="14"/>
        <v>61.5</v>
      </c>
      <c r="CW8" s="143">
        <f t="shared" si="14"/>
        <v>63.954545454545453</v>
      </c>
      <c r="CX8" s="143">
        <f t="shared" si="14"/>
        <v>85.65384615384616</v>
      </c>
      <c r="CY8" s="143">
        <f t="shared" si="14"/>
        <v>79.65384615384616</v>
      </c>
      <c r="CZ8" s="143">
        <f t="shared" si="14"/>
        <v>83</v>
      </c>
      <c r="DA8" s="143">
        <f t="shared" si="14"/>
        <v>53.863636363636367</v>
      </c>
      <c r="DB8" s="143">
        <f t="shared" si="14"/>
        <v>64</v>
      </c>
      <c r="DC8" s="143">
        <f t="shared" si="14"/>
        <v>81.5</v>
      </c>
      <c r="DD8" s="143">
        <f t="shared" si="14"/>
        <v>58</v>
      </c>
      <c r="DE8" s="143">
        <f t="shared" si="14"/>
        <v>80.5</v>
      </c>
      <c r="DF8" s="143">
        <f t="shared" si="14"/>
        <v>60.5</v>
      </c>
      <c r="DG8" s="143">
        <f t="shared" si="14"/>
        <v>72.5</v>
      </c>
      <c r="DH8" s="143">
        <f t="shared" si="14"/>
        <v>65.5</v>
      </c>
      <c r="DI8" s="143">
        <f t="shared" si="14"/>
        <v>46.384615384615387</v>
      </c>
      <c r="DJ8" s="143">
        <f t="shared" si="14"/>
        <v>76.5</v>
      </c>
      <c r="DK8" s="143">
        <f t="shared" si="14"/>
        <v>64.5</v>
      </c>
      <c r="DL8" s="143">
        <f t="shared" si="14"/>
        <v>71.307692307692307</v>
      </c>
      <c r="DM8" s="143">
        <f t="shared" si="14"/>
        <v>66.954545454545453</v>
      </c>
      <c r="DN8" s="143">
        <f t="shared" si="14"/>
        <v>78</v>
      </c>
      <c r="DO8" s="143">
        <f t="shared" si="14"/>
        <v>73.807692307692307</v>
      </c>
      <c r="DP8" s="143">
        <f t="shared" si="14"/>
        <v>72</v>
      </c>
      <c r="DQ8" s="143">
        <f t="shared" si="14"/>
        <v>79.5</v>
      </c>
      <c r="DR8" s="143">
        <f t="shared" si="14"/>
        <v>80.357142857142861</v>
      </c>
      <c r="DS8" s="143">
        <f t="shared" si="14"/>
        <v>62.5</v>
      </c>
      <c r="DT8" s="143">
        <f t="shared" si="14"/>
        <v>84.15384615384616</v>
      </c>
      <c r="DU8" s="143">
        <f t="shared" si="14"/>
        <v>73.15384615384616</v>
      </c>
      <c r="DV8" s="143">
        <f t="shared" si="14"/>
        <v>74.65384615384616</v>
      </c>
      <c r="DW8" s="143">
        <f t="shared" si="14"/>
        <v>79.5</v>
      </c>
      <c r="DX8" s="143">
        <f t="shared" si="14"/>
        <v>71.15384615384616</v>
      </c>
      <c r="DY8" s="143">
        <f t="shared" si="14"/>
        <v>58.5</v>
      </c>
      <c r="DZ8" s="143">
        <f t="shared" si="14"/>
        <v>68.5</v>
      </c>
      <c r="EA8" s="143">
        <f t="shared" si="14"/>
        <v>59.5</v>
      </c>
      <c r="EB8" s="143">
        <f t="shared" ref="EB8:GM8" si="15">(EB12+EB18)/2</f>
        <v>69</v>
      </c>
      <c r="EC8" s="143">
        <f t="shared" si="15"/>
        <v>66.5</v>
      </c>
      <c r="ED8" s="143">
        <f t="shared" si="15"/>
        <v>78.5</v>
      </c>
      <c r="EE8" s="143">
        <f t="shared" si="15"/>
        <v>77</v>
      </c>
      <c r="EF8" s="143">
        <f t="shared" si="15"/>
        <v>77.5</v>
      </c>
      <c r="EG8" s="143">
        <f t="shared" si="15"/>
        <v>82.5</v>
      </c>
      <c r="EH8" s="143">
        <f t="shared" si="15"/>
        <v>89.5</v>
      </c>
      <c r="EI8" s="143">
        <f t="shared" si="15"/>
        <v>88.65384615384616</v>
      </c>
      <c r="EJ8" s="143">
        <f t="shared" si="15"/>
        <v>85.5</v>
      </c>
      <c r="EK8" s="143">
        <f t="shared" si="15"/>
        <v>23.5</v>
      </c>
      <c r="EL8" s="143">
        <f t="shared" si="15"/>
        <v>63</v>
      </c>
      <c r="EM8" s="143">
        <f t="shared" si="15"/>
        <v>61.454545454545453</v>
      </c>
      <c r="EN8" s="143">
        <f t="shared" si="15"/>
        <v>61</v>
      </c>
      <c r="EO8" s="143">
        <f t="shared" si="15"/>
        <v>85.65384615384616</v>
      </c>
      <c r="EP8" s="143">
        <f t="shared" si="15"/>
        <v>70</v>
      </c>
      <c r="EQ8" s="143">
        <f t="shared" si="15"/>
        <v>84</v>
      </c>
      <c r="ER8" s="143">
        <f t="shared" si="15"/>
        <v>72.954545454545453</v>
      </c>
      <c r="ES8" s="143">
        <f t="shared" si="15"/>
        <v>67.65384615384616</v>
      </c>
      <c r="ET8" s="143">
        <f t="shared" si="15"/>
        <v>64</v>
      </c>
      <c r="EU8" s="143">
        <f t="shared" si="15"/>
        <v>75.5</v>
      </c>
      <c r="EV8" s="143">
        <f t="shared" si="15"/>
        <v>70</v>
      </c>
      <c r="EW8" s="143">
        <f t="shared" si="15"/>
        <v>73.428571428571431</v>
      </c>
      <c r="EX8" s="143">
        <f t="shared" si="15"/>
        <v>74.5</v>
      </c>
      <c r="EY8" s="143">
        <f t="shared" si="15"/>
        <v>79.5</v>
      </c>
      <c r="EZ8" s="143">
        <f t="shared" si="15"/>
        <v>76</v>
      </c>
      <c r="FA8" s="143">
        <f t="shared" si="15"/>
        <v>78.5</v>
      </c>
      <c r="FB8" s="143">
        <f t="shared" si="15"/>
        <v>89.5</v>
      </c>
      <c r="FC8" s="143">
        <f t="shared" si="15"/>
        <v>76</v>
      </c>
      <c r="FD8" s="143">
        <f t="shared" si="15"/>
        <v>78.15384615384616</v>
      </c>
      <c r="FE8" s="143">
        <f t="shared" si="15"/>
        <v>64</v>
      </c>
      <c r="FF8" s="143">
        <f t="shared" si="15"/>
        <v>88.5</v>
      </c>
      <c r="FG8" s="143">
        <f t="shared" si="15"/>
        <v>55</v>
      </c>
      <c r="FH8" s="143">
        <f t="shared" si="15"/>
        <v>92.5</v>
      </c>
      <c r="FI8" s="143">
        <f t="shared" si="15"/>
        <v>58.666666666666664</v>
      </c>
      <c r="FJ8" s="143">
        <f t="shared" si="15"/>
        <v>70.5</v>
      </c>
      <c r="FK8" s="143">
        <f t="shared" si="15"/>
        <v>58.5</v>
      </c>
      <c r="FL8" s="143">
        <f t="shared" si="15"/>
        <v>56.954545454545453</v>
      </c>
      <c r="FM8" s="143">
        <f t="shared" si="15"/>
        <v>70.307692307692307</v>
      </c>
      <c r="FN8" s="143">
        <f t="shared" si="15"/>
        <v>71.65384615384616</v>
      </c>
      <c r="FO8" s="143">
        <f t="shared" si="15"/>
        <v>59.954545454545453</v>
      </c>
      <c r="FP8" s="143">
        <f t="shared" si="15"/>
        <v>72.307692307692307</v>
      </c>
      <c r="FQ8" s="143">
        <f t="shared" si="15"/>
        <v>64.954545454545453</v>
      </c>
      <c r="FR8" s="143">
        <f t="shared" si="15"/>
        <v>84</v>
      </c>
      <c r="FS8" s="143">
        <f t="shared" si="15"/>
        <v>60.5</v>
      </c>
      <c r="FT8" s="143">
        <f t="shared" si="15"/>
        <v>35.192307692307693</v>
      </c>
      <c r="FU8" s="143">
        <f t="shared" si="15"/>
        <v>81</v>
      </c>
      <c r="FV8" s="143">
        <f t="shared" si="15"/>
        <v>75.807692307692307</v>
      </c>
      <c r="FW8" s="143">
        <f t="shared" si="15"/>
        <v>67.444444444444443</v>
      </c>
      <c r="FX8" s="143">
        <f t="shared" si="15"/>
        <v>64</v>
      </c>
      <c r="FY8" s="143">
        <f t="shared" si="15"/>
        <v>76</v>
      </c>
      <c r="FZ8" s="143">
        <f t="shared" si="15"/>
        <v>77.5</v>
      </c>
      <c r="GA8" s="143">
        <f t="shared" si="15"/>
        <v>90.5</v>
      </c>
      <c r="GB8" s="143">
        <f t="shared" si="15"/>
        <v>74</v>
      </c>
      <c r="GC8" s="143">
        <f t="shared" si="15"/>
        <v>74.65384615384616</v>
      </c>
      <c r="GD8" s="143">
        <f t="shared" si="15"/>
        <v>79</v>
      </c>
      <c r="GE8" s="143">
        <f t="shared" si="15"/>
        <v>89.5</v>
      </c>
      <c r="GF8" s="143">
        <f t="shared" si="15"/>
        <v>70</v>
      </c>
      <c r="GG8" s="143">
        <f t="shared" si="15"/>
        <v>79.5</v>
      </c>
      <c r="GH8" s="143">
        <f t="shared" si="15"/>
        <v>76.954545454545453</v>
      </c>
      <c r="GI8" s="143">
        <f t="shared" si="15"/>
        <v>78</v>
      </c>
      <c r="GJ8" s="143">
        <f t="shared" si="15"/>
        <v>81.5</v>
      </c>
      <c r="GK8" s="143">
        <f t="shared" si="15"/>
        <v>76.928571428571431</v>
      </c>
      <c r="GL8" s="143">
        <f t="shared" si="15"/>
        <v>78.5</v>
      </c>
      <c r="GM8" s="143">
        <f t="shared" si="15"/>
        <v>84.5</v>
      </c>
      <c r="GN8" s="143">
        <f t="shared" ref="GN8:IB8" si="16">(GN12+GN18)/2</f>
        <v>74.65384615384616</v>
      </c>
      <c r="GO8" s="143">
        <f t="shared" si="16"/>
        <v>65.409090909090907</v>
      </c>
      <c r="GP8" s="143">
        <f t="shared" si="16"/>
        <v>54.5</v>
      </c>
      <c r="GQ8" s="143">
        <f t="shared" si="16"/>
        <v>76</v>
      </c>
      <c r="GR8" s="143">
        <f t="shared" si="16"/>
        <v>81.5</v>
      </c>
      <c r="GS8" s="143">
        <f t="shared" si="16"/>
        <v>71.5</v>
      </c>
      <c r="GT8" s="143">
        <f t="shared" si="16"/>
        <v>45.785714285714285</v>
      </c>
      <c r="GU8" s="143">
        <f t="shared" si="16"/>
        <v>72</v>
      </c>
      <c r="GV8" s="143">
        <f t="shared" si="16"/>
        <v>71</v>
      </c>
      <c r="GW8" s="143">
        <f t="shared" si="16"/>
        <v>52.5</v>
      </c>
      <c r="GX8" s="143">
        <f t="shared" si="16"/>
        <v>70.5</v>
      </c>
      <c r="GY8" s="143">
        <f t="shared" si="16"/>
        <v>50.5</v>
      </c>
      <c r="GZ8" s="143">
        <f t="shared" si="16"/>
        <v>61.5</v>
      </c>
      <c r="HA8" s="143">
        <f t="shared" si="16"/>
        <v>85.65384615384616</v>
      </c>
      <c r="HB8" s="143">
        <f t="shared" si="16"/>
        <v>76.65384615384616</v>
      </c>
      <c r="HC8" s="143">
        <f t="shared" si="16"/>
        <v>73.428571428571431</v>
      </c>
      <c r="HD8" s="143">
        <f t="shared" si="16"/>
        <v>73</v>
      </c>
      <c r="HE8" s="143">
        <f t="shared" si="16"/>
        <v>85.428571428571431</v>
      </c>
      <c r="HF8" s="143">
        <f t="shared" si="16"/>
        <v>89.5</v>
      </c>
      <c r="HG8" s="143">
        <f t="shared" si="16"/>
        <v>77.5</v>
      </c>
      <c r="HH8" s="139">
        <f t="shared" si="16"/>
        <v>85.444444444444443</v>
      </c>
      <c r="HI8" s="143">
        <f t="shared" si="16"/>
        <v>69</v>
      </c>
      <c r="HJ8" s="139">
        <f t="shared" si="16"/>
        <v>77.5</v>
      </c>
      <c r="HK8" s="143">
        <f t="shared" si="16"/>
        <v>69</v>
      </c>
      <c r="HL8" s="138">
        <f t="shared" si="16"/>
        <v>78.5</v>
      </c>
      <c r="HM8" s="143">
        <f t="shared" si="16"/>
        <v>59.285714285714285</v>
      </c>
      <c r="HN8" s="143">
        <f t="shared" si="16"/>
        <v>73</v>
      </c>
      <c r="HO8" s="139">
        <f t="shared" si="16"/>
        <v>83.5</v>
      </c>
      <c r="HP8" s="143">
        <f t="shared" si="16"/>
        <v>88.5</v>
      </c>
      <c r="HQ8" s="143">
        <f t="shared" si="16"/>
        <v>63.153846153846153</v>
      </c>
      <c r="HR8" s="139">
        <f t="shared" si="16"/>
        <v>82.5</v>
      </c>
      <c r="HS8" s="143">
        <f t="shared" si="16"/>
        <v>76</v>
      </c>
      <c r="HT8" s="143">
        <f t="shared" si="16"/>
        <v>91.5</v>
      </c>
      <c r="HU8" s="143">
        <f t="shared" si="16"/>
        <v>77</v>
      </c>
      <c r="HV8" s="143">
        <f t="shared" si="16"/>
        <v>68.5</v>
      </c>
      <c r="HW8" s="143">
        <f t="shared" si="16"/>
        <v>58.5</v>
      </c>
      <c r="HX8" s="143">
        <f t="shared" si="16"/>
        <v>74.5</v>
      </c>
      <c r="HY8" s="143">
        <f t="shared" si="16"/>
        <v>89.5</v>
      </c>
      <c r="HZ8" s="143">
        <f t="shared" si="16"/>
        <v>65</v>
      </c>
      <c r="IA8" s="144">
        <f t="shared" si="16"/>
        <v>40.5</v>
      </c>
      <c r="IB8" s="143">
        <f t="shared" si="16"/>
        <v>53</v>
      </c>
    </row>
    <row r="9" spans="1:236" s="140" customFormat="1" ht="25.2" customHeight="1" x14ac:dyDescent="0.3">
      <c r="A9" s="1203"/>
      <c r="B9" s="141"/>
      <c r="C9" s="141"/>
      <c r="D9" s="145"/>
      <c r="E9" s="143"/>
      <c r="F9" s="145"/>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39"/>
      <c r="HI9" s="143"/>
      <c r="HJ9" s="139"/>
      <c r="HK9" s="143"/>
      <c r="HL9" s="138"/>
      <c r="HM9" s="143"/>
      <c r="HN9" s="143"/>
      <c r="HO9" s="139"/>
      <c r="HP9" s="143"/>
      <c r="HQ9" s="143"/>
      <c r="HR9" s="139"/>
      <c r="HS9" s="143"/>
      <c r="HT9" s="143"/>
      <c r="HU9" s="143"/>
      <c r="HV9" s="143"/>
      <c r="HW9" s="143"/>
      <c r="HX9" s="143"/>
      <c r="HY9" s="143"/>
      <c r="HZ9" s="143"/>
      <c r="IA9" s="144"/>
      <c r="IB9" s="143"/>
    </row>
    <row r="10" spans="1:236" s="140" customFormat="1" ht="29.4" customHeight="1" x14ac:dyDescent="0.3">
      <c r="A10" s="1204"/>
      <c r="B10" s="141"/>
      <c r="C10" s="141"/>
      <c r="D10" s="146">
        <f t="shared" ref="D10:BO10" si="17">(D14/D15+D21/D22)/2*100</f>
        <v>73.387096774193552</v>
      </c>
      <c r="E10" s="146">
        <f t="shared" si="17"/>
        <v>78.296703296703313</v>
      </c>
      <c r="F10" s="146">
        <f t="shared" si="17"/>
        <v>85.714285714285722</v>
      </c>
      <c r="G10" s="146">
        <f t="shared" si="17"/>
        <v>90.322580645161281</v>
      </c>
      <c r="H10" s="146">
        <f t="shared" si="17"/>
        <v>83.333333333333329</v>
      </c>
      <c r="I10" s="146">
        <f t="shared" si="17"/>
        <v>78.671328671328666</v>
      </c>
      <c r="J10" s="146">
        <f t="shared" si="17"/>
        <v>78.571428571428569</v>
      </c>
      <c r="K10" s="146">
        <f t="shared" si="17"/>
        <v>86.04651162790698</v>
      </c>
      <c r="L10" s="146">
        <f t="shared" si="17"/>
        <v>61.206896551724135</v>
      </c>
      <c r="M10" s="146">
        <f t="shared" si="17"/>
        <v>73.170731707317074</v>
      </c>
      <c r="N10" s="146">
        <f t="shared" si="17"/>
        <v>70.930232558139537</v>
      </c>
      <c r="O10" s="146">
        <f t="shared" si="17"/>
        <v>77.906976744186053</v>
      </c>
      <c r="P10" s="146">
        <f t="shared" si="17"/>
        <v>95.238095238095227</v>
      </c>
      <c r="Q10" s="146">
        <f t="shared" si="17"/>
        <v>89.534883720930239</v>
      </c>
      <c r="R10" s="146">
        <f t="shared" si="17"/>
        <v>95.551378446115294</v>
      </c>
      <c r="S10" s="146">
        <f t="shared" si="17"/>
        <v>83.018867924528308</v>
      </c>
      <c r="T10" s="146">
        <f t="shared" si="17"/>
        <v>82.692307692307693</v>
      </c>
      <c r="U10" s="146">
        <f t="shared" si="17"/>
        <v>67.073170731707322</v>
      </c>
      <c r="V10" s="146">
        <f t="shared" si="17"/>
        <v>73.255813953488371</v>
      </c>
      <c r="W10" s="146">
        <f t="shared" si="17"/>
        <v>96.511627906976742</v>
      </c>
      <c r="X10" s="146">
        <f t="shared" si="17"/>
        <v>78.609986504723352</v>
      </c>
      <c r="Y10" s="146">
        <f t="shared" si="17"/>
        <v>68.148148148148152</v>
      </c>
      <c r="Z10" s="146">
        <f t="shared" si="17"/>
        <v>73.170731707317074</v>
      </c>
      <c r="AA10" s="146">
        <f t="shared" si="17"/>
        <v>71.035940803382672</v>
      </c>
      <c r="AB10" s="146">
        <f t="shared" si="17"/>
        <v>80.232558139534888</v>
      </c>
      <c r="AC10" s="146">
        <f t="shared" si="17"/>
        <v>76.829268292682926</v>
      </c>
      <c r="AD10" s="146">
        <f t="shared" si="17"/>
        <v>76.415094339622641</v>
      </c>
      <c r="AE10" s="146">
        <f t="shared" si="17"/>
        <v>80.952380952380949</v>
      </c>
      <c r="AF10" s="146">
        <f t="shared" si="17"/>
        <v>74.300699300699293</v>
      </c>
      <c r="AG10" s="146">
        <f t="shared" si="17"/>
        <v>70.930232558139537</v>
      </c>
      <c r="AH10" s="146">
        <f t="shared" si="17"/>
        <v>75.925925925925924</v>
      </c>
      <c r="AI10" s="146">
        <f t="shared" si="17"/>
        <v>87.037037037037038</v>
      </c>
      <c r="AJ10" s="146">
        <f t="shared" si="17"/>
        <v>75.961538461538453</v>
      </c>
      <c r="AK10" s="146">
        <f t="shared" si="17"/>
        <v>81.730769230769226</v>
      </c>
      <c r="AL10" s="146">
        <f t="shared" si="17"/>
        <v>77.38095238095238</v>
      </c>
      <c r="AM10" s="146">
        <f t="shared" si="17"/>
        <v>94.339622641509436</v>
      </c>
      <c r="AN10" s="146">
        <f t="shared" si="17"/>
        <v>84.523809523809518</v>
      </c>
      <c r="AO10" s="146">
        <f t="shared" si="17"/>
        <v>92.857142857142861</v>
      </c>
      <c r="AP10" s="146">
        <f t="shared" si="17"/>
        <v>92.307692307692307</v>
      </c>
      <c r="AQ10" s="146">
        <f t="shared" si="17"/>
        <v>84.883720930232556</v>
      </c>
      <c r="AR10" s="146">
        <f t="shared" si="17"/>
        <v>58.333333333333336</v>
      </c>
      <c r="AS10" s="146">
        <f t="shared" si="17"/>
        <v>36.451612903225808</v>
      </c>
      <c r="AT10" s="146">
        <f t="shared" si="17"/>
        <v>31.111111111111111</v>
      </c>
      <c r="AU10" s="146">
        <f t="shared" si="17"/>
        <v>74.590163934426229</v>
      </c>
      <c r="AV10" s="146">
        <f t="shared" si="17"/>
        <v>87.704918032786878</v>
      </c>
      <c r="AW10" s="146">
        <f t="shared" si="17"/>
        <v>85.106382978723403</v>
      </c>
      <c r="AX10" s="146">
        <f t="shared" si="17"/>
        <v>73.91304347826086</v>
      </c>
      <c r="AY10" s="146">
        <f t="shared" si="17"/>
        <v>83.962264150943383</v>
      </c>
      <c r="AZ10" s="146">
        <f t="shared" si="17"/>
        <v>79.761904761904773</v>
      </c>
      <c r="BA10" s="146">
        <f t="shared" si="17"/>
        <v>79.175475687103585</v>
      </c>
      <c r="BB10" s="146">
        <f t="shared" si="17"/>
        <v>64.574898785425106</v>
      </c>
      <c r="BC10" s="146">
        <f t="shared" si="17"/>
        <v>85.776487663280122</v>
      </c>
      <c r="BD10" s="146">
        <f t="shared" si="17"/>
        <v>71.666666666666671</v>
      </c>
      <c r="BE10" s="146">
        <f t="shared" si="17"/>
        <v>78.571428571428569</v>
      </c>
      <c r="BF10" s="146">
        <f t="shared" si="17"/>
        <v>85.849056603773576</v>
      </c>
      <c r="BG10" s="146">
        <f t="shared" si="17"/>
        <v>78.048780487804876</v>
      </c>
      <c r="BH10" s="146">
        <f t="shared" si="17"/>
        <v>83.898305084745758</v>
      </c>
      <c r="BI10" s="146">
        <f t="shared" si="17"/>
        <v>86.79245283018868</v>
      </c>
      <c r="BJ10" s="146">
        <f t="shared" si="17"/>
        <v>63.022941970310399</v>
      </c>
      <c r="BK10" s="146">
        <f t="shared" si="17"/>
        <v>79.268292682926827</v>
      </c>
      <c r="BL10" s="146">
        <f t="shared" si="17"/>
        <v>82.142857142857139</v>
      </c>
      <c r="BM10" s="146">
        <f t="shared" si="17"/>
        <v>77.884615384615387</v>
      </c>
      <c r="BN10" s="146">
        <f t="shared" si="17"/>
        <v>82.926829268292693</v>
      </c>
      <c r="BO10" s="146">
        <f t="shared" si="17"/>
        <v>71.19047619047619</v>
      </c>
      <c r="BP10" s="146">
        <f t="shared" ref="BP10:EA10" si="18">(BP14/BP15+BP21/BP22)/2*100</f>
        <v>86.79245283018868</v>
      </c>
      <c r="BQ10" s="146">
        <f t="shared" si="18"/>
        <v>69.047619047619051</v>
      </c>
      <c r="BR10" s="146">
        <f t="shared" si="18"/>
        <v>91.509433962264154</v>
      </c>
      <c r="BS10" s="146">
        <f t="shared" si="18"/>
        <v>35.822510822510822</v>
      </c>
      <c r="BT10" s="146">
        <f t="shared" si="18"/>
        <v>82.075471698113205</v>
      </c>
      <c r="BU10" s="146">
        <f t="shared" si="18"/>
        <v>70.365853658536579</v>
      </c>
      <c r="BV10" s="146">
        <f t="shared" si="18"/>
        <v>68.073593073593074</v>
      </c>
      <c r="BW10" s="146">
        <f t="shared" si="18"/>
        <v>91.509433962264154</v>
      </c>
      <c r="BX10" s="146">
        <f t="shared" si="18"/>
        <v>63.095238095238095</v>
      </c>
      <c r="BY10" s="146">
        <f t="shared" si="18"/>
        <v>85.714285714285722</v>
      </c>
      <c r="BZ10" s="146">
        <f t="shared" si="18"/>
        <v>93.269230769230774</v>
      </c>
      <c r="CA10" s="146">
        <f t="shared" si="18"/>
        <v>68.650793650793645</v>
      </c>
      <c r="CB10" s="146">
        <f t="shared" si="18"/>
        <v>74.444444444444443</v>
      </c>
      <c r="CC10" s="146">
        <f t="shared" si="18"/>
        <v>82.692307692307693</v>
      </c>
      <c r="CD10" s="146">
        <f t="shared" si="18"/>
        <v>77.285921625544262</v>
      </c>
      <c r="CE10" s="146">
        <f t="shared" si="18"/>
        <v>93.269230769230774</v>
      </c>
      <c r="CF10" s="146">
        <f t="shared" si="18"/>
        <v>78.571428571428569</v>
      </c>
      <c r="CG10" s="146">
        <f t="shared" si="18"/>
        <v>66.329284750337379</v>
      </c>
      <c r="CH10" s="146">
        <f t="shared" si="18"/>
        <v>90.598290598290603</v>
      </c>
      <c r="CI10" s="146">
        <f t="shared" si="18"/>
        <v>82.142857142857139</v>
      </c>
      <c r="CJ10" s="146">
        <f t="shared" si="18"/>
        <v>77.358490566037744</v>
      </c>
      <c r="CK10" s="146">
        <f t="shared" si="18"/>
        <v>62.790697674418603</v>
      </c>
      <c r="CL10" s="146">
        <f t="shared" si="18"/>
        <v>83.962264150943383</v>
      </c>
      <c r="CM10" s="146">
        <f t="shared" si="18"/>
        <v>72.61904761904762</v>
      </c>
      <c r="CN10" s="146">
        <f t="shared" si="18"/>
        <v>83.889695210449929</v>
      </c>
      <c r="CO10" s="146">
        <f t="shared" si="18"/>
        <v>78.333333333333329</v>
      </c>
      <c r="CP10" s="146">
        <f t="shared" si="18"/>
        <v>83.65384615384616</v>
      </c>
      <c r="CQ10" s="146">
        <f t="shared" si="18"/>
        <v>79.761904761904773</v>
      </c>
      <c r="CR10" s="146">
        <f t="shared" si="18"/>
        <v>55.263157894736835</v>
      </c>
      <c r="CS10" s="146">
        <f t="shared" si="18"/>
        <v>68.80952380952381</v>
      </c>
      <c r="CT10" s="146">
        <f t="shared" si="18"/>
        <v>19.047619047619047</v>
      </c>
      <c r="CU10" s="146">
        <f t="shared" si="18"/>
        <v>65.820029027576197</v>
      </c>
      <c r="CV10" s="146">
        <f t="shared" si="18"/>
        <v>61.666666666666671</v>
      </c>
      <c r="CW10" s="146">
        <f t="shared" si="18"/>
        <v>64.059196617336141</v>
      </c>
      <c r="CX10" s="146">
        <f t="shared" si="18"/>
        <v>85.57692307692308</v>
      </c>
      <c r="CY10" s="146">
        <f t="shared" si="18"/>
        <v>79.807692307692307</v>
      </c>
      <c r="CZ10" s="146">
        <f t="shared" si="18"/>
        <v>83.018867924528308</v>
      </c>
      <c r="DA10" s="146">
        <f t="shared" si="18"/>
        <v>53.805496828752638</v>
      </c>
      <c r="DB10" s="146">
        <f t="shared" si="18"/>
        <v>64.047619047619037</v>
      </c>
      <c r="DC10" s="146">
        <f t="shared" si="18"/>
        <v>81.730769230769226</v>
      </c>
      <c r="DD10" s="146">
        <f t="shared" si="18"/>
        <v>58.064516129032263</v>
      </c>
      <c r="DE10" s="146">
        <f t="shared" si="18"/>
        <v>80.487804878048792</v>
      </c>
      <c r="DF10" s="146">
        <f t="shared" si="18"/>
        <v>60.476190476190482</v>
      </c>
      <c r="DG10" s="146">
        <f t="shared" si="18"/>
        <v>72.641509433962256</v>
      </c>
      <c r="DH10" s="146">
        <f t="shared" si="18"/>
        <v>65.384615384615387</v>
      </c>
      <c r="DI10" s="146">
        <f t="shared" si="18"/>
        <v>46.516690856313495</v>
      </c>
      <c r="DJ10" s="146">
        <f t="shared" si="18"/>
        <v>76.415094339622641</v>
      </c>
      <c r="DK10" s="146">
        <f t="shared" si="18"/>
        <v>64.285714285714278</v>
      </c>
      <c r="DL10" s="146">
        <f t="shared" si="18"/>
        <v>71.153846153846146</v>
      </c>
      <c r="DM10" s="146">
        <f t="shared" si="18"/>
        <v>66.883116883116884</v>
      </c>
      <c r="DN10" s="146">
        <f t="shared" si="18"/>
        <v>77.884615384615387</v>
      </c>
      <c r="DO10" s="146">
        <f t="shared" si="18"/>
        <v>74.038461538461547</v>
      </c>
      <c r="DP10" s="146">
        <f t="shared" si="18"/>
        <v>72.142857142857153</v>
      </c>
      <c r="DQ10" s="146">
        <f t="shared" si="18"/>
        <v>79.761904761904773</v>
      </c>
      <c r="DR10" s="146">
        <f t="shared" si="18"/>
        <v>80.357142857142861</v>
      </c>
      <c r="DS10" s="146">
        <f t="shared" si="18"/>
        <v>62.61904761904762</v>
      </c>
      <c r="DT10" s="146">
        <f t="shared" si="18"/>
        <v>84.116809116809122</v>
      </c>
      <c r="DU10" s="146">
        <f t="shared" si="18"/>
        <v>73.005698005698008</v>
      </c>
      <c r="DV10" s="146">
        <f t="shared" si="18"/>
        <v>74.85754985754987</v>
      </c>
      <c r="DW10" s="146">
        <f t="shared" si="18"/>
        <v>79.629629629629633</v>
      </c>
      <c r="DX10" s="146">
        <f t="shared" si="18"/>
        <v>71.15384615384616</v>
      </c>
      <c r="DY10" s="146">
        <f t="shared" si="18"/>
        <v>58.695652173913039</v>
      </c>
      <c r="DZ10" s="146">
        <f t="shared" si="18"/>
        <v>68.478260869565204</v>
      </c>
      <c r="EA10" s="146">
        <f t="shared" si="18"/>
        <v>59.523809523809526</v>
      </c>
      <c r="EB10" s="146">
        <f t="shared" ref="EB10:GM10" si="19">(EB14/EB15+EB21/EB22)/2*100</f>
        <v>68.867924528301884</v>
      </c>
      <c r="EC10" s="146">
        <f t="shared" si="19"/>
        <v>66.428571428571431</v>
      </c>
      <c r="ED10" s="146">
        <f t="shared" si="19"/>
        <v>78.571428571428569</v>
      </c>
      <c r="EE10" s="146">
        <f t="shared" si="19"/>
        <v>77.142857142857153</v>
      </c>
      <c r="EF10" s="146">
        <f t="shared" si="19"/>
        <v>77.358490566037744</v>
      </c>
      <c r="EG10" s="146">
        <f t="shared" si="19"/>
        <v>82.608695652173907</v>
      </c>
      <c r="EH10" s="146">
        <f t="shared" si="19"/>
        <v>89.622641509433961</v>
      </c>
      <c r="EI10" s="146">
        <f t="shared" si="19"/>
        <v>88.461538461538453</v>
      </c>
      <c r="EJ10" s="146">
        <f t="shared" si="19"/>
        <v>85.57692307692308</v>
      </c>
      <c r="EK10" s="146">
        <f t="shared" si="19"/>
        <v>23.333333333333332</v>
      </c>
      <c r="EL10" s="146">
        <f t="shared" si="19"/>
        <v>63.095238095238095</v>
      </c>
      <c r="EM10" s="146">
        <f t="shared" si="19"/>
        <v>61.733615221987314</v>
      </c>
      <c r="EN10" s="146">
        <f t="shared" si="19"/>
        <v>60.869565217391312</v>
      </c>
      <c r="EO10" s="146">
        <f t="shared" si="19"/>
        <v>85.57692307692308</v>
      </c>
      <c r="EP10" s="146">
        <f t="shared" si="19"/>
        <v>70</v>
      </c>
      <c r="EQ10" s="146">
        <f t="shared" si="19"/>
        <v>84.259259259259252</v>
      </c>
      <c r="ER10" s="146">
        <f t="shared" si="19"/>
        <v>72.835497835497833</v>
      </c>
      <c r="ES10" s="146">
        <f t="shared" si="19"/>
        <v>67.851959361393327</v>
      </c>
      <c r="ET10" s="146">
        <f t="shared" si="19"/>
        <v>64.047619047619037</v>
      </c>
      <c r="EU10" s="146">
        <f t="shared" si="19"/>
        <v>75.609756097560975</v>
      </c>
      <c r="EV10" s="146">
        <f t="shared" si="19"/>
        <v>70.238095238095227</v>
      </c>
      <c r="EW10" s="146">
        <f t="shared" si="19"/>
        <v>73.280423280423278</v>
      </c>
      <c r="EX10" s="146">
        <f t="shared" si="19"/>
        <v>74.761904761904759</v>
      </c>
      <c r="EY10" s="146">
        <f t="shared" si="19"/>
        <v>79.629629629629633</v>
      </c>
      <c r="EZ10" s="146">
        <f t="shared" si="19"/>
        <v>75.952380952380949</v>
      </c>
      <c r="FA10" s="146">
        <f t="shared" si="19"/>
        <v>78.703703703703695</v>
      </c>
      <c r="FB10" s="146">
        <f t="shared" si="19"/>
        <v>89.622641509433961</v>
      </c>
      <c r="FC10" s="146">
        <f t="shared" si="19"/>
        <v>76.19047619047619</v>
      </c>
      <c r="FD10" s="146">
        <f t="shared" si="19"/>
        <v>78.229317851959365</v>
      </c>
      <c r="FE10" s="146">
        <f t="shared" si="19"/>
        <v>64.047619047619037</v>
      </c>
      <c r="FF10" s="146">
        <f t="shared" si="19"/>
        <v>88.679245283018872</v>
      </c>
      <c r="FG10" s="146">
        <f t="shared" si="19"/>
        <v>55.116279069767437</v>
      </c>
      <c r="FH10" s="146">
        <f t="shared" si="19"/>
        <v>92.452830188679243</v>
      </c>
      <c r="FI10" s="146">
        <f t="shared" si="19"/>
        <v>58.571428571428577</v>
      </c>
      <c r="FJ10" s="146">
        <f t="shared" si="19"/>
        <v>70.731707317073173</v>
      </c>
      <c r="FK10" s="146">
        <f t="shared" si="19"/>
        <v>58.536585365853654</v>
      </c>
      <c r="FL10" s="146">
        <f t="shared" si="19"/>
        <v>57.082452431289646</v>
      </c>
      <c r="FM10" s="146">
        <f t="shared" si="19"/>
        <v>70.192307692307693</v>
      </c>
      <c r="FN10" s="146">
        <f t="shared" si="19"/>
        <v>71.625544267053698</v>
      </c>
      <c r="FO10" s="146">
        <f t="shared" si="19"/>
        <v>59.740259740259738</v>
      </c>
      <c r="FP10" s="146">
        <f t="shared" si="19"/>
        <v>72.496371552975319</v>
      </c>
      <c r="FQ10" s="146">
        <f t="shared" si="19"/>
        <v>65.221987315010566</v>
      </c>
      <c r="FR10" s="146">
        <f t="shared" si="19"/>
        <v>83.962264150943383</v>
      </c>
      <c r="FS10" s="146">
        <f t="shared" si="19"/>
        <v>60.714285714285708</v>
      </c>
      <c r="FT10" s="146">
        <f t="shared" si="19"/>
        <v>35.050798258345431</v>
      </c>
      <c r="FU10" s="146">
        <f t="shared" si="19"/>
        <v>80.952380952380949</v>
      </c>
      <c r="FV10" s="146">
        <f t="shared" si="19"/>
        <v>75.961538461538453</v>
      </c>
      <c r="FW10" s="146">
        <f t="shared" si="19"/>
        <v>67.700258397932814</v>
      </c>
      <c r="FX10" s="146">
        <f t="shared" si="19"/>
        <v>63.829787234042556</v>
      </c>
      <c r="FY10" s="146">
        <f t="shared" si="19"/>
        <v>75.925925925925924</v>
      </c>
      <c r="FZ10" s="146">
        <f t="shared" si="19"/>
        <v>77.38095238095238</v>
      </c>
      <c r="GA10" s="146">
        <f t="shared" si="19"/>
        <v>90.384615384615387</v>
      </c>
      <c r="GB10" s="146">
        <f t="shared" si="19"/>
        <v>73.80952380952381</v>
      </c>
      <c r="GC10" s="146">
        <f t="shared" si="19"/>
        <v>74.455732946298994</v>
      </c>
      <c r="GD10" s="146">
        <f t="shared" si="19"/>
        <v>79.245283018867923</v>
      </c>
      <c r="GE10" s="146">
        <f t="shared" si="19"/>
        <v>89.622641509433961</v>
      </c>
      <c r="GF10" s="146">
        <f t="shared" si="19"/>
        <v>70</v>
      </c>
      <c r="GG10" s="146">
        <f t="shared" si="19"/>
        <v>79.761904761904773</v>
      </c>
      <c r="GH10" s="146">
        <f t="shared" si="19"/>
        <v>76.849894291754751</v>
      </c>
      <c r="GI10" s="146">
        <f t="shared" si="19"/>
        <v>77.906976744186053</v>
      </c>
      <c r="GJ10" s="146">
        <f t="shared" si="19"/>
        <v>81.372549019607845</v>
      </c>
      <c r="GK10" s="146">
        <f t="shared" si="19"/>
        <v>77.197802197802204</v>
      </c>
      <c r="GL10" s="146">
        <f t="shared" si="19"/>
        <v>78.333333333333329</v>
      </c>
      <c r="GM10" s="146">
        <f t="shared" si="19"/>
        <v>84.523809523809518</v>
      </c>
      <c r="GN10" s="146">
        <f t="shared" ref="GN10:IB10" si="20">(GN14/GN15+GN21/GN22)/2*100</f>
        <v>74.455732946298994</v>
      </c>
      <c r="GO10" s="146">
        <f t="shared" si="20"/>
        <v>65.327695560253702</v>
      </c>
      <c r="GP10" s="146">
        <f t="shared" si="20"/>
        <v>54.347826086956516</v>
      </c>
      <c r="GQ10" s="146">
        <f t="shared" si="20"/>
        <v>75.961538461538453</v>
      </c>
      <c r="GR10" s="146">
        <f t="shared" si="20"/>
        <v>81.481481481481495</v>
      </c>
      <c r="GS10" s="146">
        <f t="shared" si="20"/>
        <v>71.428571428571431</v>
      </c>
      <c r="GT10" s="146">
        <f t="shared" si="20"/>
        <v>45.767195767195766</v>
      </c>
      <c r="GU10" s="146">
        <f t="shared" si="20"/>
        <v>71.951219512195124</v>
      </c>
      <c r="GV10" s="146">
        <f t="shared" si="20"/>
        <v>70.967741935483872</v>
      </c>
      <c r="GW10" s="146">
        <f t="shared" si="20"/>
        <v>52.777777777777779</v>
      </c>
      <c r="GX10" s="146">
        <f t="shared" si="20"/>
        <v>70.731707317073173</v>
      </c>
      <c r="GY10" s="146">
        <f t="shared" si="20"/>
        <v>50.769230769230766</v>
      </c>
      <c r="GZ10" s="146">
        <f t="shared" si="20"/>
        <v>61.666666666666671</v>
      </c>
      <c r="HA10" s="146">
        <f t="shared" si="20"/>
        <v>85.57692307692308</v>
      </c>
      <c r="HB10" s="146">
        <f t="shared" si="20"/>
        <v>76.709401709401718</v>
      </c>
      <c r="HC10" s="146">
        <f t="shared" si="20"/>
        <v>73.701298701298697</v>
      </c>
      <c r="HD10" s="146">
        <f t="shared" si="20"/>
        <v>72.906976744186053</v>
      </c>
      <c r="HE10" s="146">
        <f t="shared" si="20"/>
        <v>85.317460317460331</v>
      </c>
      <c r="HF10" s="146">
        <f t="shared" si="20"/>
        <v>89.622641509433961</v>
      </c>
      <c r="HG10" s="146">
        <f t="shared" si="20"/>
        <v>77.659574468085111</v>
      </c>
      <c r="HH10" s="147">
        <f t="shared" si="20"/>
        <v>85.555555555555557</v>
      </c>
      <c r="HI10" s="146">
        <f t="shared" si="20"/>
        <v>68.867924528301884</v>
      </c>
      <c r="HJ10" s="147">
        <f t="shared" si="20"/>
        <v>77.358490566037744</v>
      </c>
      <c r="HK10" s="146">
        <f t="shared" si="20"/>
        <v>69.047619047619051</v>
      </c>
      <c r="HL10" s="148">
        <f t="shared" si="20"/>
        <v>78.571428571428569</v>
      </c>
      <c r="HM10" s="146">
        <f t="shared" si="20"/>
        <v>59.097035040431265</v>
      </c>
      <c r="HN10" s="146">
        <f t="shared" si="20"/>
        <v>72.826086956521735</v>
      </c>
      <c r="HO10" s="147">
        <f t="shared" si="20"/>
        <v>83.333333333333329</v>
      </c>
      <c r="HP10" s="146">
        <f t="shared" si="20"/>
        <v>88.679245283018872</v>
      </c>
      <c r="HQ10" s="146">
        <f t="shared" si="20"/>
        <v>63.134978229317852</v>
      </c>
      <c r="HR10" s="147">
        <f t="shared" si="20"/>
        <v>82.407407407407405</v>
      </c>
      <c r="HS10" s="146">
        <f t="shared" si="20"/>
        <v>75.952380952380949</v>
      </c>
      <c r="HT10" s="146">
        <f t="shared" si="20"/>
        <v>91.666666666666671</v>
      </c>
      <c r="HU10" s="146">
        <f t="shared" si="20"/>
        <v>76.785714285714278</v>
      </c>
      <c r="HV10" s="146">
        <f t="shared" si="20"/>
        <v>68.518518518518505</v>
      </c>
      <c r="HW10" s="146">
        <f t="shared" si="20"/>
        <v>58.571428571428562</v>
      </c>
      <c r="HX10" s="146">
        <f t="shared" si="20"/>
        <v>74.523809523809518</v>
      </c>
      <c r="HY10" s="146">
        <f t="shared" si="20"/>
        <v>89.622641509433961</v>
      </c>
      <c r="HZ10" s="146">
        <f t="shared" si="20"/>
        <v>65</v>
      </c>
      <c r="IA10" s="146">
        <f t="shared" si="20"/>
        <v>40.714285714285715</v>
      </c>
      <c r="IB10" s="146">
        <f t="shared" si="20"/>
        <v>53.125</v>
      </c>
    </row>
    <row r="11" spans="1:236" s="149" customFormat="1" ht="29.4" customHeight="1" x14ac:dyDescent="0.3">
      <c r="A11" s="1205"/>
      <c r="B11" s="150"/>
      <c r="C11" s="150"/>
      <c r="D11" s="151">
        <f t="shared" ref="D11:BO11" si="21">D7-ROUND(D8, 0)</f>
        <v>0</v>
      </c>
      <c r="E11" s="151">
        <f t="shared" si="21"/>
        <v>0</v>
      </c>
      <c r="F11" s="151">
        <f t="shared" si="21"/>
        <v>0</v>
      </c>
      <c r="G11" s="151">
        <f t="shared" si="21"/>
        <v>0</v>
      </c>
      <c r="H11" s="151">
        <f t="shared" si="21"/>
        <v>0</v>
      </c>
      <c r="I11" s="151">
        <f t="shared" si="21"/>
        <v>0</v>
      </c>
      <c r="J11" s="151">
        <f t="shared" si="21"/>
        <v>0</v>
      </c>
      <c r="K11" s="151">
        <f t="shared" si="21"/>
        <v>0</v>
      </c>
      <c r="L11" s="151">
        <f t="shared" si="21"/>
        <v>0</v>
      </c>
      <c r="M11" s="151">
        <f t="shared" si="21"/>
        <v>0</v>
      </c>
      <c r="N11" s="151">
        <f t="shared" si="21"/>
        <v>0</v>
      </c>
      <c r="O11" s="151">
        <f t="shared" si="21"/>
        <v>0</v>
      </c>
      <c r="P11" s="151">
        <f t="shared" si="21"/>
        <v>0</v>
      </c>
      <c r="Q11" s="151">
        <f t="shared" si="21"/>
        <v>-1</v>
      </c>
      <c r="R11" s="151">
        <f t="shared" si="21"/>
        <v>-1</v>
      </c>
      <c r="S11" s="151">
        <f t="shared" si="21"/>
        <v>0</v>
      </c>
      <c r="T11" s="151">
        <f t="shared" si="21"/>
        <v>0</v>
      </c>
      <c r="U11" s="151">
        <f t="shared" si="21"/>
        <v>0</v>
      </c>
      <c r="V11" s="151">
        <f t="shared" si="21"/>
        <v>0</v>
      </c>
      <c r="W11" s="151">
        <f t="shared" si="21"/>
        <v>-1</v>
      </c>
      <c r="X11" s="151">
        <f t="shared" si="21"/>
        <v>0</v>
      </c>
      <c r="Y11" s="151">
        <f t="shared" si="21"/>
        <v>0</v>
      </c>
      <c r="Z11" s="151">
        <f t="shared" si="21"/>
        <v>0</v>
      </c>
      <c r="AA11" s="151">
        <f t="shared" si="21"/>
        <v>0</v>
      </c>
      <c r="AB11" s="151">
        <f t="shared" si="21"/>
        <v>0</v>
      </c>
      <c r="AC11" s="151">
        <f t="shared" si="21"/>
        <v>0</v>
      </c>
      <c r="AD11" s="151">
        <f t="shared" si="21"/>
        <v>0</v>
      </c>
      <c r="AE11" s="151">
        <f t="shared" si="21"/>
        <v>0</v>
      </c>
      <c r="AF11" s="151">
        <f t="shared" si="21"/>
        <v>0</v>
      </c>
      <c r="AG11" s="151">
        <f t="shared" si="21"/>
        <v>0</v>
      </c>
      <c r="AH11" s="151">
        <f t="shared" si="21"/>
        <v>0</v>
      </c>
      <c r="AI11" s="151">
        <f t="shared" si="21"/>
        <v>0</v>
      </c>
      <c r="AJ11" s="151">
        <f t="shared" si="21"/>
        <v>0</v>
      </c>
      <c r="AK11" s="151">
        <f t="shared" si="21"/>
        <v>0</v>
      </c>
      <c r="AL11" s="151">
        <f t="shared" si="21"/>
        <v>0</v>
      </c>
      <c r="AM11" s="151">
        <f t="shared" si="21"/>
        <v>0</v>
      </c>
      <c r="AN11" s="151">
        <f t="shared" si="21"/>
        <v>-1</v>
      </c>
      <c r="AO11" s="151">
        <f t="shared" si="21"/>
        <v>0</v>
      </c>
      <c r="AP11" s="151">
        <f t="shared" si="21"/>
        <v>0</v>
      </c>
      <c r="AQ11" s="151">
        <f t="shared" si="21"/>
        <v>0</v>
      </c>
      <c r="AR11" s="151">
        <f t="shared" si="21"/>
        <v>0</v>
      </c>
      <c r="AS11" s="151">
        <f t="shared" si="21"/>
        <v>0</v>
      </c>
      <c r="AT11" s="151">
        <f t="shared" si="21"/>
        <v>0</v>
      </c>
      <c r="AU11" s="151">
        <f t="shared" si="21"/>
        <v>0</v>
      </c>
      <c r="AV11" s="151">
        <f t="shared" si="21"/>
        <v>0</v>
      </c>
      <c r="AW11" s="151">
        <f t="shared" si="21"/>
        <v>0</v>
      </c>
      <c r="AX11" s="151">
        <f t="shared" si="21"/>
        <v>0</v>
      </c>
      <c r="AY11" s="151">
        <f t="shared" si="21"/>
        <v>0</v>
      </c>
      <c r="AZ11" s="151">
        <f t="shared" si="21"/>
        <v>0</v>
      </c>
      <c r="BA11" s="151">
        <f t="shared" si="21"/>
        <v>0</v>
      </c>
      <c r="BB11" s="151">
        <f t="shared" si="21"/>
        <v>0</v>
      </c>
      <c r="BC11" s="151">
        <f t="shared" si="21"/>
        <v>0</v>
      </c>
      <c r="BD11" s="151">
        <f t="shared" si="21"/>
        <v>0</v>
      </c>
      <c r="BE11" s="151">
        <f t="shared" si="21"/>
        <v>0</v>
      </c>
      <c r="BF11" s="151">
        <f t="shared" si="21"/>
        <v>0</v>
      </c>
      <c r="BG11" s="151">
        <f t="shared" si="21"/>
        <v>0</v>
      </c>
      <c r="BH11" s="151">
        <f t="shared" si="21"/>
        <v>0</v>
      </c>
      <c r="BI11" s="151">
        <f t="shared" si="21"/>
        <v>0</v>
      </c>
      <c r="BJ11" s="151">
        <f t="shared" si="21"/>
        <v>0</v>
      </c>
      <c r="BK11" s="151">
        <f t="shared" si="21"/>
        <v>0</v>
      </c>
      <c r="BL11" s="151">
        <f t="shared" si="21"/>
        <v>0</v>
      </c>
      <c r="BM11" s="151">
        <f t="shared" si="21"/>
        <v>0</v>
      </c>
      <c r="BN11" s="151">
        <f t="shared" si="21"/>
        <v>0</v>
      </c>
      <c r="BO11" s="151">
        <f t="shared" si="21"/>
        <v>0</v>
      </c>
      <c r="BP11" s="151">
        <f t="shared" ref="BP11:EA11" si="22">BP7-ROUND(BP8, 0)</f>
        <v>0</v>
      </c>
      <c r="BQ11" s="151">
        <f t="shared" si="22"/>
        <v>0</v>
      </c>
      <c r="BR11" s="151">
        <f t="shared" si="22"/>
        <v>-1</v>
      </c>
      <c r="BS11" s="151">
        <f t="shared" si="22"/>
        <v>0</v>
      </c>
      <c r="BT11" s="151">
        <f t="shared" si="22"/>
        <v>0</v>
      </c>
      <c r="BU11" s="151">
        <f t="shared" si="22"/>
        <v>0</v>
      </c>
      <c r="BV11" s="151">
        <f t="shared" si="22"/>
        <v>0</v>
      </c>
      <c r="BW11" s="151">
        <f t="shared" si="22"/>
        <v>-1</v>
      </c>
      <c r="BX11" s="151">
        <f t="shared" si="22"/>
        <v>0</v>
      </c>
      <c r="BY11" s="151">
        <f t="shared" si="22"/>
        <v>0</v>
      </c>
      <c r="BZ11" s="151">
        <f t="shared" si="22"/>
        <v>0</v>
      </c>
      <c r="CA11" s="151">
        <f t="shared" si="22"/>
        <v>0</v>
      </c>
      <c r="CB11" s="151">
        <f t="shared" si="22"/>
        <v>0</v>
      </c>
      <c r="CC11" s="151">
        <f t="shared" si="22"/>
        <v>0</v>
      </c>
      <c r="CD11" s="151">
        <f t="shared" si="22"/>
        <v>0</v>
      </c>
      <c r="CE11" s="151">
        <f t="shared" si="22"/>
        <v>0</v>
      </c>
      <c r="CF11" s="151">
        <f t="shared" si="22"/>
        <v>0</v>
      </c>
      <c r="CG11" s="151">
        <f t="shared" si="22"/>
        <v>0</v>
      </c>
      <c r="CH11" s="151">
        <f t="shared" si="22"/>
        <v>0</v>
      </c>
      <c r="CI11" s="151">
        <f t="shared" si="22"/>
        <v>0</v>
      </c>
      <c r="CJ11" s="151">
        <f t="shared" si="22"/>
        <v>0</v>
      </c>
      <c r="CK11" s="151">
        <f t="shared" si="22"/>
        <v>0</v>
      </c>
      <c r="CL11" s="151">
        <f t="shared" si="22"/>
        <v>0</v>
      </c>
      <c r="CM11" s="151">
        <f t="shared" si="22"/>
        <v>0</v>
      </c>
      <c r="CN11" s="151">
        <f t="shared" si="22"/>
        <v>0</v>
      </c>
      <c r="CO11" s="151">
        <f t="shared" si="22"/>
        <v>0</v>
      </c>
      <c r="CP11" s="151">
        <f t="shared" si="22"/>
        <v>0</v>
      </c>
      <c r="CQ11" s="151">
        <f t="shared" si="22"/>
        <v>0</v>
      </c>
      <c r="CR11" s="151">
        <f t="shared" si="22"/>
        <v>0</v>
      </c>
      <c r="CS11" s="151">
        <f t="shared" si="22"/>
        <v>0</v>
      </c>
      <c r="CT11" s="151">
        <f t="shared" si="22"/>
        <v>0</v>
      </c>
      <c r="CU11" s="151">
        <f t="shared" si="22"/>
        <v>0</v>
      </c>
      <c r="CV11" s="151">
        <f t="shared" si="22"/>
        <v>0</v>
      </c>
      <c r="CW11" s="151">
        <f t="shared" si="22"/>
        <v>0</v>
      </c>
      <c r="CX11" s="151">
        <f t="shared" si="22"/>
        <v>0</v>
      </c>
      <c r="CY11" s="151">
        <f t="shared" si="22"/>
        <v>0</v>
      </c>
      <c r="CZ11" s="151">
        <f t="shared" si="22"/>
        <v>0</v>
      </c>
      <c r="DA11" s="151">
        <f t="shared" si="22"/>
        <v>0</v>
      </c>
      <c r="DB11" s="151">
        <f t="shared" si="22"/>
        <v>0</v>
      </c>
      <c r="DC11" s="151">
        <f t="shared" si="22"/>
        <v>0</v>
      </c>
      <c r="DD11" s="151">
        <f t="shared" si="22"/>
        <v>0</v>
      </c>
      <c r="DE11" s="151">
        <f t="shared" si="22"/>
        <v>0</v>
      </c>
      <c r="DF11" s="151">
        <f t="shared" si="22"/>
        <v>0</v>
      </c>
      <c r="DG11" s="151">
        <f t="shared" si="22"/>
        <v>0</v>
      </c>
      <c r="DH11" s="151">
        <f t="shared" si="22"/>
        <v>0</v>
      </c>
      <c r="DI11" s="151">
        <f t="shared" si="22"/>
        <v>-1</v>
      </c>
      <c r="DJ11" s="151">
        <f t="shared" si="22"/>
        <v>0</v>
      </c>
      <c r="DK11" s="151">
        <f t="shared" si="22"/>
        <v>0</v>
      </c>
      <c r="DL11" s="151">
        <f t="shared" si="22"/>
        <v>0</v>
      </c>
      <c r="DM11" s="151">
        <f t="shared" si="22"/>
        <v>0</v>
      </c>
      <c r="DN11" s="151">
        <f t="shared" si="22"/>
        <v>0</v>
      </c>
      <c r="DO11" s="151">
        <f t="shared" si="22"/>
        <v>0</v>
      </c>
      <c r="DP11" s="151">
        <f t="shared" si="22"/>
        <v>0</v>
      </c>
      <c r="DQ11" s="151">
        <f t="shared" si="22"/>
        <v>0</v>
      </c>
      <c r="DR11" s="151">
        <f t="shared" si="22"/>
        <v>0</v>
      </c>
      <c r="DS11" s="151">
        <f t="shared" si="22"/>
        <v>0</v>
      </c>
      <c r="DT11" s="151">
        <f t="shared" si="22"/>
        <v>0</v>
      </c>
      <c r="DU11" s="151">
        <f t="shared" si="22"/>
        <v>0</v>
      </c>
      <c r="DV11" s="151">
        <f t="shared" si="22"/>
        <v>0</v>
      </c>
      <c r="DW11" s="151">
        <f t="shared" si="22"/>
        <v>0</v>
      </c>
      <c r="DX11" s="151">
        <f t="shared" si="22"/>
        <v>0</v>
      </c>
      <c r="DY11" s="151">
        <f t="shared" si="22"/>
        <v>0</v>
      </c>
      <c r="DZ11" s="151">
        <f t="shared" si="22"/>
        <v>0</v>
      </c>
      <c r="EA11" s="151">
        <f t="shared" si="22"/>
        <v>-1</v>
      </c>
      <c r="EB11" s="151">
        <f t="shared" ref="EB11:GM11" si="23">EB7-ROUND(EB8, 0)</f>
        <v>0</v>
      </c>
      <c r="EC11" s="151">
        <f t="shared" si="23"/>
        <v>0</v>
      </c>
      <c r="ED11" s="151">
        <f t="shared" si="23"/>
        <v>0</v>
      </c>
      <c r="EE11" s="151">
        <f t="shared" si="23"/>
        <v>0</v>
      </c>
      <c r="EF11" s="151">
        <f t="shared" si="23"/>
        <v>0</v>
      </c>
      <c r="EG11" s="151">
        <f t="shared" si="23"/>
        <v>0</v>
      </c>
      <c r="EH11" s="151">
        <f t="shared" si="23"/>
        <v>0</v>
      </c>
      <c r="EI11" s="151">
        <f t="shared" si="23"/>
        <v>0</v>
      </c>
      <c r="EJ11" s="151">
        <f t="shared" si="23"/>
        <v>0</v>
      </c>
      <c r="EK11" s="151">
        <f t="shared" si="23"/>
        <v>0</v>
      </c>
      <c r="EL11" s="151">
        <f t="shared" si="23"/>
        <v>0</v>
      </c>
      <c r="EM11" s="151">
        <f t="shared" si="23"/>
        <v>0</v>
      </c>
      <c r="EN11" s="151">
        <f t="shared" si="23"/>
        <v>0</v>
      </c>
      <c r="EO11" s="151">
        <f t="shared" si="23"/>
        <v>0</v>
      </c>
      <c r="EP11" s="151">
        <f t="shared" si="23"/>
        <v>0</v>
      </c>
      <c r="EQ11" s="151">
        <f t="shared" si="23"/>
        <v>0</v>
      </c>
      <c r="ER11" s="151">
        <f t="shared" si="23"/>
        <v>0</v>
      </c>
      <c r="ES11" s="151">
        <f t="shared" si="23"/>
        <v>0</v>
      </c>
      <c r="ET11" s="151">
        <f t="shared" si="23"/>
        <v>0</v>
      </c>
      <c r="EU11" s="151">
        <f t="shared" si="23"/>
        <v>0</v>
      </c>
      <c r="EV11" s="151">
        <f t="shared" si="23"/>
        <v>0</v>
      </c>
      <c r="EW11" s="151">
        <f t="shared" si="23"/>
        <v>0</v>
      </c>
      <c r="EX11" s="151">
        <f t="shared" si="23"/>
        <v>0</v>
      </c>
      <c r="EY11" s="151">
        <f t="shared" si="23"/>
        <v>0</v>
      </c>
      <c r="EZ11" s="151">
        <f t="shared" si="23"/>
        <v>0</v>
      </c>
      <c r="FA11" s="151">
        <f t="shared" si="23"/>
        <v>0</v>
      </c>
      <c r="FB11" s="151">
        <f t="shared" si="23"/>
        <v>0</v>
      </c>
      <c r="FC11" s="151">
        <f t="shared" si="23"/>
        <v>0</v>
      </c>
      <c r="FD11" s="151">
        <f t="shared" si="23"/>
        <v>0</v>
      </c>
      <c r="FE11" s="151">
        <f t="shared" si="23"/>
        <v>0</v>
      </c>
      <c r="FF11" s="151">
        <f t="shared" si="23"/>
        <v>0</v>
      </c>
      <c r="FG11" s="151">
        <f t="shared" si="23"/>
        <v>0</v>
      </c>
      <c r="FH11" s="151">
        <f t="shared" si="23"/>
        <v>0</v>
      </c>
      <c r="FI11" s="151">
        <f t="shared" si="23"/>
        <v>0</v>
      </c>
      <c r="FJ11" s="151">
        <f t="shared" si="23"/>
        <v>0</v>
      </c>
      <c r="FK11" s="151">
        <f t="shared" si="23"/>
        <v>-1</v>
      </c>
      <c r="FL11" s="151">
        <f t="shared" si="23"/>
        <v>0</v>
      </c>
      <c r="FM11" s="151">
        <f t="shared" si="23"/>
        <v>0</v>
      </c>
      <c r="FN11" s="151">
        <f t="shared" si="23"/>
        <v>0</v>
      </c>
      <c r="FO11" s="151">
        <f t="shared" si="23"/>
        <v>0</v>
      </c>
      <c r="FP11" s="151">
        <f t="shared" si="23"/>
        <v>0</v>
      </c>
      <c r="FQ11" s="151">
        <f t="shared" si="23"/>
        <v>0</v>
      </c>
      <c r="FR11" s="151">
        <f t="shared" si="23"/>
        <v>0</v>
      </c>
      <c r="FS11" s="151">
        <f t="shared" si="23"/>
        <v>0</v>
      </c>
      <c r="FT11" s="151">
        <f t="shared" si="23"/>
        <v>0</v>
      </c>
      <c r="FU11" s="151">
        <f t="shared" si="23"/>
        <v>0</v>
      </c>
      <c r="FV11" s="151">
        <f t="shared" si="23"/>
        <v>0</v>
      </c>
      <c r="FW11" s="151">
        <f t="shared" si="23"/>
        <v>0</v>
      </c>
      <c r="FX11" s="151">
        <f t="shared" si="23"/>
        <v>0</v>
      </c>
      <c r="FY11" s="151">
        <f t="shared" si="23"/>
        <v>0</v>
      </c>
      <c r="FZ11" s="151">
        <f t="shared" si="23"/>
        <v>0</v>
      </c>
      <c r="GA11" s="151">
        <f t="shared" si="23"/>
        <v>0</v>
      </c>
      <c r="GB11" s="151">
        <f t="shared" si="23"/>
        <v>0</v>
      </c>
      <c r="GC11" s="151">
        <f t="shared" si="23"/>
        <v>0</v>
      </c>
      <c r="GD11" s="151">
        <f t="shared" si="23"/>
        <v>0</v>
      </c>
      <c r="GE11" s="151">
        <f t="shared" si="23"/>
        <v>0</v>
      </c>
      <c r="GF11" s="151">
        <f t="shared" si="23"/>
        <v>0</v>
      </c>
      <c r="GG11" s="151">
        <f t="shared" si="23"/>
        <v>0</v>
      </c>
      <c r="GH11" s="151">
        <f t="shared" si="23"/>
        <v>0</v>
      </c>
      <c r="GI11" s="151">
        <f t="shared" si="23"/>
        <v>0</v>
      </c>
      <c r="GJ11" s="151">
        <f t="shared" si="23"/>
        <v>0</v>
      </c>
      <c r="GK11" s="151">
        <f t="shared" si="23"/>
        <v>0</v>
      </c>
      <c r="GL11" s="151">
        <f t="shared" si="23"/>
        <v>0</v>
      </c>
      <c r="GM11" s="151">
        <f t="shared" si="23"/>
        <v>-1</v>
      </c>
      <c r="GN11" s="151">
        <f t="shared" ref="GN11:IB11" si="24">GN7-ROUND(GN8, 0)</f>
        <v>0</v>
      </c>
      <c r="GO11" s="151">
        <f t="shared" si="24"/>
        <v>0</v>
      </c>
      <c r="GP11" s="151">
        <f t="shared" si="24"/>
        <v>0</v>
      </c>
      <c r="GQ11" s="151">
        <f t="shared" si="24"/>
        <v>0</v>
      </c>
      <c r="GR11" s="151">
        <f t="shared" si="24"/>
        <v>0</v>
      </c>
      <c r="GS11" s="151">
        <f t="shared" si="24"/>
        <v>0</v>
      </c>
      <c r="GT11" s="151">
        <f t="shared" si="24"/>
        <v>0</v>
      </c>
      <c r="GU11" s="151">
        <f t="shared" si="24"/>
        <v>0</v>
      </c>
      <c r="GV11" s="151">
        <f t="shared" si="24"/>
        <v>0</v>
      </c>
      <c r="GW11" s="151">
        <f t="shared" si="24"/>
        <v>0</v>
      </c>
      <c r="GX11" s="151">
        <f t="shared" si="24"/>
        <v>0</v>
      </c>
      <c r="GY11" s="151">
        <f t="shared" si="24"/>
        <v>0</v>
      </c>
      <c r="GZ11" s="151">
        <f t="shared" si="24"/>
        <v>0</v>
      </c>
      <c r="HA11" s="151">
        <f t="shared" si="24"/>
        <v>0</v>
      </c>
      <c r="HB11" s="151">
        <f t="shared" si="24"/>
        <v>0</v>
      </c>
      <c r="HC11" s="151">
        <f t="shared" si="24"/>
        <v>0</v>
      </c>
      <c r="HD11" s="151">
        <f t="shared" si="24"/>
        <v>0</v>
      </c>
      <c r="HE11" s="151">
        <f t="shared" si="24"/>
        <v>0</v>
      </c>
      <c r="HF11" s="151">
        <f t="shared" si="24"/>
        <v>0</v>
      </c>
      <c r="HG11" s="151">
        <f t="shared" si="24"/>
        <v>0</v>
      </c>
      <c r="HH11" s="151">
        <f t="shared" si="24"/>
        <v>-1</v>
      </c>
      <c r="HI11" s="151">
        <f t="shared" si="24"/>
        <v>0</v>
      </c>
      <c r="HJ11" s="151">
        <f t="shared" si="24"/>
        <v>0</v>
      </c>
      <c r="HK11" s="151">
        <f t="shared" si="24"/>
        <v>0</v>
      </c>
      <c r="HL11" s="151">
        <f t="shared" si="24"/>
        <v>0</v>
      </c>
      <c r="HM11" s="151">
        <f t="shared" si="24"/>
        <v>0</v>
      </c>
      <c r="HN11" s="151">
        <f t="shared" si="24"/>
        <v>0</v>
      </c>
      <c r="HO11" s="139">
        <f t="shared" si="24"/>
        <v>0</v>
      </c>
      <c r="HP11" s="151">
        <f t="shared" si="24"/>
        <v>0</v>
      </c>
      <c r="HQ11" s="151">
        <f t="shared" si="24"/>
        <v>0</v>
      </c>
      <c r="HR11" s="147">
        <f t="shared" si="24"/>
        <v>0</v>
      </c>
      <c r="HS11" s="151">
        <f t="shared" si="24"/>
        <v>0</v>
      </c>
      <c r="HT11" s="151">
        <f t="shared" si="24"/>
        <v>0</v>
      </c>
      <c r="HU11" s="151">
        <f t="shared" si="24"/>
        <v>0</v>
      </c>
      <c r="HV11" s="151">
        <f t="shared" si="24"/>
        <v>-1</v>
      </c>
      <c r="HW11" s="151">
        <f t="shared" si="24"/>
        <v>0</v>
      </c>
      <c r="HX11" s="151">
        <f t="shared" si="24"/>
        <v>-1</v>
      </c>
      <c r="HY11" s="151">
        <f t="shared" si="24"/>
        <v>0</v>
      </c>
      <c r="HZ11" s="151">
        <f t="shared" si="24"/>
        <v>0</v>
      </c>
      <c r="IA11" s="151">
        <f t="shared" si="24"/>
        <v>0</v>
      </c>
      <c r="IB11" s="151">
        <f t="shared" si="24"/>
        <v>0</v>
      </c>
    </row>
    <row r="12" spans="1:236" s="81" customFormat="1" ht="66" customHeight="1" x14ac:dyDescent="0.3">
      <c r="A12" s="1206"/>
      <c r="B12" s="624" t="s">
        <v>266</v>
      </c>
      <c r="C12" s="1040"/>
      <c r="D12" s="88">
        <f t="shared" ref="D12:BO12" si="25">D14/D15*100</f>
        <v>100</v>
      </c>
      <c r="E12" s="88">
        <f t="shared" si="25"/>
        <v>92.307692307692307</v>
      </c>
      <c r="F12" s="88">
        <f t="shared" si="25"/>
        <v>100</v>
      </c>
      <c r="G12" s="88">
        <f t="shared" si="25"/>
        <v>100</v>
      </c>
      <c r="H12" s="88">
        <f t="shared" si="25"/>
        <v>100</v>
      </c>
      <c r="I12" s="88">
        <f t="shared" si="25"/>
        <v>84.615384615384613</v>
      </c>
      <c r="J12" s="88">
        <f t="shared" si="25"/>
        <v>100</v>
      </c>
      <c r="K12" s="88">
        <f t="shared" si="25"/>
        <v>100</v>
      </c>
      <c r="L12" s="88">
        <f t="shared" si="25"/>
        <v>100</v>
      </c>
      <c r="M12" s="88">
        <f t="shared" si="25"/>
        <v>100</v>
      </c>
      <c r="N12" s="88">
        <f t="shared" si="25"/>
        <v>100</v>
      </c>
      <c r="O12" s="88">
        <f t="shared" si="25"/>
        <v>100</v>
      </c>
      <c r="P12" s="88">
        <f t="shared" si="25"/>
        <v>100</v>
      </c>
      <c r="Q12" s="88">
        <f t="shared" si="25"/>
        <v>100</v>
      </c>
      <c r="R12" s="88">
        <f t="shared" si="25"/>
        <v>92.857142857142861</v>
      </c>
      <c r="S12" s="88">
        <f t="shared" si="25"/>
        <v>100</v>
      </c>
      <c r="T12" s="88">
        <f t="shared" si="25"/>
        <v>100</v>
      </c>
      <c r="U12" s="88">
        <f t="shared" si="25"/>
        <v>100</v>
      </c>
      <c r="V12" s="88">
        <f t="shared" si="25"/>
        <v>100</v>
      </c>
      <c r="W12" s="88">
        <f t="shared" si="25"/>
        <v>100</v>
      </c>
      <c r="X12" s="88">
        <f t="shared" si="25"/>
        <v>92.307692307692307</v>
      </c>
      <c r="Y12" s="88">
        <f t="shared" si="25"/>
        <v>90</v>
      </c>
      <c r="Z12" s="88">
        <f t="shared" si="25"/>
        <v>100</v>
      </c>
      <c r="AA12" s="88">
        <f t="shared" si="25"/>
        <v>90.909090909090907</v>
      </c>
      <c r="AB12" s="88">
        <f t="shared" si="25"/>
        <v>100</v>
      </c>
      <c r="AC12" s="88">
        <f t="shared" si="25"/>
        <v>100</v>
      </c>
      <c r="AD12" s="88">
        <f t="shared" si="25"/>
        <v>100</v>
      </c>
      <c r="AE12" s="88">
        <f t="shared" si="25"/>
        <v>100</v>
      </c>
      <c r="AF12" s="88">
        <f t="shared" si="25"/>
        <v>90.909090909090907</v>
      </c>
      <c r="AG12" s="88">
        <f t="shared" si="25"/>
        <v>100</v>
      </c>
      <c r="AH12" s="88">
        <f t="shared" si="25"/>
        <v>100</v>
      </c>
      <c r="AI12" s="88">
        <f t="shared" si="25"/>
        <v>100</v>
      </c>
      <c r="AJ12" s="88">
        <f t="shared" si="25"/>
        <v>100</v>
      </c>
      <c r="AK12" s="88">
        <f t="shared" si="25"/>
        <v>100</v>
      </c>
      <c r="AL12" s="88">
        <f t="shared" si="25"/>
        <v>100</v>
      </c>
      <c r="AM12" s="88">
        <f t="shared" si="25"/>
        <v>100</v>
      </c>
      <c r="AN12" s="88">
        <f t="shared" si="25"/>
        <v>100</v>
      </c>
      <c r="AO12" s="88">
        <f t="shared" si="25"/>
        <v>100</v>
      </c>
      <c r="AP12" s="88">
        <f t="shared" si="25"/>
        <v>100</v>
      </c>
      <c r="AQ12" s="88">
        <f t="shared" si="25"/>
        <v>100</v>
      </c>
      <c r="AR12" s="88">
        <f t="shared" si="25"/>
        <v>100</v>
      </c>
      <c r="AS12" s="88">
        <f t="shared" si="25"/>
        <v>60</v>
      </c>
      <c r="AT12" s="88">
        <f t="shared" si="25"/>
        <v>40</v>
      </c>
      <c r="AU12" s="88">
        <f t="shared" si="25"/>
        <v>100</v>
      </c>
      <c r="AV12" s="88">
        <f t="shared" si="25"/>
        <v>100</v>
      </c>
      <c r="AW12" s="88">
        <f t="shared" si="25"/>
        <v>100</v>
      </c>
      <c r="AX12" s="88">
        <f t="shared" si="25"/>
        <v>100</v>
      </c>
      <c r="AY12" s="88">
        <f t="shared" si="25"/>
        <v>100</v>
      </c>
      <c r="AZ12" s="88">
        <f t="shared" si="25"/>
        <v>100</v>
      </c>
      <c r="BA12" s="88">
        <f t="shared" si="25"/>
        <v>90.909090909090907</v>
      </c>
      <c r="BB12" s="88">
        <f t="shared" si="25"/>
        <v>92.307692307692307</v>
      </c>
      <c r="BC12" s="88">
        <f t="shared" si="25"/>
        <v>92.307692307692307</v>
      </c>
      <c r="BD12" s="88">
        <f t="shared" si="25"/>
        <v>93.333333333333329</v>
      </c>
      <c r="BE12" s="88">
        <f t="shared" si="25"/>
        <v>100</v>
      </c>
      <c r="BF12" s="88">
        <f t="shared" si="25"/>
        <v>100</v>
      </c>
      <c r="BG12" s="88">
        <f t="shared" si="25"/>
        <v>100</v>
      </c>
      <c r="BH12" s="88">
        <f t="shared" si="25"/>
        <v>100</v>
      </c>
      <c r="BI12" s="88">
        <f t="shared" si="25"/>
        <v>100</v>
      </c>
      <c r="BJ12" s="88">
        <f t="shared" si="25"/>
        <v>76.923076923076934</v>
      </c>
      <c r="BK12" s="88">
        <f t="shared" si="25"/>
        <v>100</v>
      </c>
      <c r="BL12" s="88">
        <f t="shared" si="25"/>
        <v>100</v>
      </c>
      <c r="BM12" s="88">
        <f t="shared" si="25"/>
        <v>100</v>
      </c>
      <c r="BN12" s="88">
        <f t="shared" si="25"/>
        <v>100</v>
      </c>
      <c r="BO12" s="88">
        <f t="shared" si="25"/>
        <v>90</v>
      </c>
      <c r="BP12" s="88">
        <f t="shared" ref="BP12:EA12" si="26">BP14/BP15*100</f>
        <v>100</v>
      </c>
      <c r="BQ12" s="88">
        <f t="shared" si="26"/>
        <v>100</v>
      </c>
      <c r="BR12" s="88">
        <f t="shared" si="26"/>
        <v>100</v>
      </c>
      <c r="BS12" s="88">
        <f t="shared" si="26"/>
        <v>45.454545454545453</v>
      </c>
      <c r="BT12" s="88">
        <f t="shared" si="26"/>
        <v>100</v>
      </c>
      <c r="BU12" s="88">
        <f t="shared" si="26"/>
        <v>70</v>
      </c>
      <c r="BV12" s="88">
        <f t="shared" si="26"/>
        <v>90.909090909090907</v>
      </c>
      <c r="BW12" s="88">
        <f t="shared" si="26"/>
        <v>100</v>
      </c>
      <c r="BX12" s="88">
        <f t="shared" si="26"/>
        <v>100</v>
      </c>
      <c r="BY12" s="88">
        <f t="shared" si="26"/>
        <v>100</v>
      </c>
      <c r="BZ12" s="88">
        <f t="shared" si="26"/>
        <v>100</v>
      </c>
      <c r="CA12" s="88">
        <f t="shared" si="26"/>
        <v>77.777777777777786</v>
      </c>
      <c r="CB12" s="88">
        <f t="shared" si="26"/>
        <v>93.333333333333329</v>
      </c>
      <c r="CC12" s="88">
        <f t="shared" si="26"/>
        <v>92.307692307692307</v>
      </c>
      <c r="CD12" s="88">
        <f t="shared" si="26"/>
        <v>92.307692307692307</v>
      </c>
      <c r="CE12" s="88">
        <f t="shared" si="26"/>
        <v>100</v>
      </c>
      <c r="CF12" s="88">
        <f t="shared" si="26"/>
        <v>100</v>
      </c>
      <c r="CG12" s="88">
        <f t="shared" si="26"/>
        <v>92.307692307692307</v>
      </c>
      <c r="CH12" s="88">
        <f t="shared" si="26"/>
        <v>92.307692307692307</v>
      </c>
      <c r="CI12" s="88">
        <f t="shared" si="26"/>
        <v>100</v>
      </c>
      <c r="CJ12" s="88">
        <f t="shared" si="26"/>
        <v>100</v>
      </c>
      <c r="CK12" s="88">
        <f t="shared" si="26"/>
        <v>100</v>
      </c>
      <c r="CL12" s="88">
        <f t="shared" si="26"/>
        <v>100</v>
      </c>
      <c r="CM12" s="88">
        <f t="shared" si="26"/>
        <v>100</v>
      </c>
      <c r="CN12" s="88">
        <f t="shared" si="26"/>
        <v>92.307692307692307</v>
      </c>
      <c r="CO12" s="88">
        <f t="shared" si="26"/>
        <v>90</v>
      </c>
      <c r="CP12" s="88">
        <f t="shared" si="26"/>
        <v>100</v>
      </c>
      <c r="CQ12" s="88">
        <f t="shared" si="26"/>
        <v>100</v>
      </c>
      <c r="CR12" s="88">
        <f t="shared" si="26"/>
        <v>100</v>
      </c>
      <c r="CS12" s="88">
        <f t="shared" si="26"/>
        <v>90</v>
      </c>
      <c r="CT12" s="88">
        <f t="shared" si="26"/>
        <v>0</v>
      </c>
      <c r="CU12" s="88">
        <f t="shared" si="26"/>
        <v>76.923076923076934</v>
      </c>
      <c r="CV12" s="88">
        <f t="shared" si="26"/>
        <v>90</v>
      </c>
      <c r="CW12" s="88">
        <f t="shared" si="26"/>
        <v>90.909090909090907</v>
      </c>
      <c r="CX12" s="88">
        <f t="shared" si="26"/>
        <v>92.307692307692307</v>
      </c>
      <c r="CY12" s="88">
        <f t="shared" si="26"/>
        <v>92.307692307692307</v>
      </c>
      <c r="CZ12" s="88">
        <f t="shared" si="26"/>
        <v>100</v>
      </c>
      <c r="DA12" s="88">
        <f t="shared" si="26"/>
        <v>72.727272727272734</v>
      </c>
      <c r="DB12" s="88">
        <f t="shared" si="26"/>
        <v>90</v>
      </c>
      <c r="DC12" s="88">
        <f t="shared" si="26"/>
        <v>100</v>
      </c>
      <c r="DD12" s="88">
        <f t="shared" si="26"/>
        <v>100</v>
      </c>
      <c r="DE12" s="88">
        <f t="shared" si="26"/>
        <v>100</v>
      </c>
      <c r="DF12" s="88">
        <f t="shared" si="26"/>
        <v>90</v>
      </c>
      <c r="DG12" s="88">
        <f t="shared" si="26"/>
        <v>100</v>
      </c>
      <c r="DH12" s="88">
        <f t="shared" si="26"/>
        <v>100</v>
      </c>
      <c r="DI12" s="88">
        <f t="shared" si="26"/>
        <v>30.76923076923077</v>
      </c>
      <c r="DJ12" s="88">
        <f t="shared" si="26"/>
        <v>100</v>
      </c>
      <c r="DK12" s="88">
        <f t="shared" si="26"/>
        <v>100</v>
      </c>
      <c r="DL12" s="88">
        <f t="shared" si="26"/>
        <v>84.615384615384613</v>
      </c>
      <c r="DM12" s="88">
        <f t="shared" si="26"/>
        <v>90.909090909090907</v>
      </c>
      <c r="DN12" s="88">
        <f t="shared" si="26"/>
        <v>100</v>
      </c>
      <c r="DO12" s="88">
        <f t="shared" si="26"/>
        <v>84.615384615384613</v>
      </c>
      <c r="DP12" s="88">
        <f t="shared" si="26"/>
        <v>80</v>
      </c>
      <c r="DQ12" s="88">
        <f t="shared" si="26"/>
        <v>100</v>
      </c>
      <c r="DR12" s="88">
        <f t="shared" si="26"/>
        <v>85.714285714285708</v>
      </c>
      <c r="DS12" s="88">
        <f t="shared" si="26"/>
        <v>80</v>
      </c>
      <c r="DT12" s="88">
        <f t="shared" si="26"/>
        <v>92.307692307692307</v>
      </c>
      <c r="DU12" s="88">
        <f t="shared" si="26"/>
        <v>92.307692307692307</v>
      </c>
      <c r="DV12" s="88">
        <f t="shared" si="26"/>
        <v>92.307692307692307</v>
      </c>
      <c r="DW12" s="88">
        <f t="shared" si="26"/>
        <v>100</v>
      </c>
      <c r="DX12" s="88">
        <f t="shared" si="26"/>
        <v>92.307692307692307</v>
      </c>
      <c r="DY12" s="88">
        <f t="shared" si="26"/>
        <v>100</v>
      </c>
      <c r="DZ12" s="88">
        <f t="shared" si="26"/>
        <v>100</v>
      </c>
      <c r="EA12" s="88">
        <f t="shared" si="26"/>
        <v>100</v>
      </c>
      <c r="EB12" s="88">
        <f t="shared" ref="EB12:GM12" si="27">EB14/EB15*100</f>
        <v>100</v>
      </c>
      <c r="EC12" s="88">
        <f t="shared" si="27"/>
        <v>90</v>
      </c>
      <c r="ED12" s="88">
        <f t="shared" si="27"/>
        <v>100</v>
      </c>
      <c r="EE12" s="88">
        <f t="shared" si="27"/>
        <v>90</v>
      </c>
      <c r="EF12" s="88">
        <f t="shared" si="27"/>
        <v>100</v>
      </c>
      <c r="EG12" s="88">
        <f t="shared" si="27"/>
        <v>100</v>
      </c>
      <c r="EH12" s="88">
        <f t="shared" si="27"/>
        <v>100</v>
      </c>
      <c r="EI12" s="88">
        <f t="shared" si="27"/>
        <v>92.307692307692307</v>
      </c>
      <c r="EJ12" s="88">
        <f t="shared" si="27"/>
        <v>100</v>
      </c>
      <c r="EK12" s="88">
        <f t="shared" si="27"/>
        <v>30</v>
      </c>
      <c r="EL12" s="88">
        <f t="shared" si="27"/>
        <v>100</v>
      </c>
      <c r="EM12" s="88">
        <f t="shared" si="27"/>
        <v>90.909090909090907</v>
      </c>
      <c r="EN12" s="88">
        <f t="shared" si="27"/>
        <v>100</v>
      </c>
      <c r="EO12" s="88">
        <f t="shared" si="27"/>
        <v>92.307692307692307</v>
      </c>
      <c r="EP12" s="88">
        <f t="shared" si="27"/>
        <v>90</v>
      </c>
      <c r="EQ12" s="88">
        <f t="shared" si="27"/>
        <v>100</v>
      </c>
      <c r="ER12" s="88">
        <f t="shared" si="27"/>
        <v>90.909090909090907</v>
      </c>
      <c r="ES12" s="88">
        <f t="shared" si="27"/>
        <v>92.307692307692307</v>
      </c>
      <c r="ET12" s="88">
        <f t="shared" si="27"/>
        <v>90</v>
      </c>
      <c r="EU12" s="88">
        <f t="shared" si="27"/>
        <v>100</v>
      </c>
      <c r="EV12" s="88">
        <f t="shared" si="27"/>
        <v>100</v>
      </c>
      <c r="EW12" s="88">
        <f t="shared" si="27"/>
        <v>92.857142857142861</v>
      </c>
      <c r="EX12" s="88">
        <f t="shared" si="27"/>
        <v>90</v>
      </c>
      <c r="EY12" s="88">
        <f t="shared" si="27"/>
        <v>100</v>
      </c>
      <c r="EZ12" s="88">
        <f t="shared" si="27"/>
        <v>90</v>
      </c>
      <c r="FA12" s="88">
        <f t="shared" si="27"/>
        <v>100</v>
      </c>
      <c r="FB12" s="88">
        <f t="shared" si="27"/>
        <v>100</v>
      </c>
      <c r="FC12" s="88">
        <f t="shared" si="27"/>
        <v>100</v>
      </c>
      <c r="FD12" s="88">
        <f t="shared" si="27"/>
        <v>92.307692307692307</v>
      </c>
      <c r="FE12" s="88">
        <f t="shared" si="27"/>
        <v>90</v>
      </c>
      <c r="FF12" s="88">
        <f t="shared" si="27"/>
        <v>100</v>
      </c>
      <c r="FG12" s="88">
        <f t="shared" si="27"/>
        <v>80</v>
      </c>
      <c r="FH12" s="88">
        <f t="shared" si="27"/>
        <v>100</v>
      </c>
      <c r="FI12" s="88">
        <f t="shared" si="27"/>
        <v>93.333333333333329</v>
      </c>
      <c r="FJ12" s="88">
        <f t="shared" si="27"/>
        <v>100</v>
      </c>
      <c r="FK12" s="88">
        <f t="shared" si="27"/>
        <v>100</v>
      </c>
      <c r="FL12" s="88">
        <f t="shared" si="27"/>
        <v>90.909090909090907</v>
      </c>
      <c r="FM12" s="88">
        <f t="shared" si="27"/>
        <v>84.615384615384613</v>
      </c>
      <c r="FN12" s="88">
        <f t="shared" si="27"/>
        <v>92.307692307692307</v>
      </c>
      <c r="FO12" s="88">
        <f t="shared" si="27"/>
        <v>90.909090909090907</v>
      </c>
      <c r="FP12" s="88">
        <f t="shared" si="27"/>
        <v>84.615384615384613</v>
      </c>
      <c r="FQ12" s="88">
        <f t="shared" si="27"/>
        <v>90.909090909090907</v>
      </c>
      <c r="FR12" s="88">
        <f t="shared" si="27"/>
        <v>100</v>
      </c>
      <c r="FS12" s="88">
        <f t="shared" si="27"/>
        <v>100</v>
      </c>
      <c r="FT12" s="88">
        <f t="shared" si="27"/>
        <v>15.384615384615385</v>
      </c>
      <c r="FU12" s="88">
        <f t="shared" si="27"/>
        <v>100</v>
      </c>
      <c r="FV12" s="88">
        <f t="shared" si="27"/>
        <v>84.615384615384613</v>
      </c>
      <c r="FW12" s="88">
        <f t="shared" si="27"/>
        <v>88.888888888888886</v>
      </c>
      <c r="FX12" s="88">
        <f t="shared" si="27"/>
        <v>100</v>
      </c>
      <c r="FY12" s="88">
        <f t="shared" si="27"/>
        <v>100</v>
      </c>
      <c r="FZ12" s="88">
        <f t="shared" si="27"/>
        <v>100</v>
      </c>
      <c r="GA12" s="88">
        <f t="shared" si="27"/>
        <v>100</v>
      </c>
      <c r="GB12" s="88">
        <f t="shared" si="27"/>
        <v>100</v>
      </c>
      <c r="GC12" s="88">
        <f t="shared" si="27"/>
        <v>92.307692307692307</v>
      </c>
      <c r="GD12" s="88">
        <f t="shared" si="27"/>
        <v>100</v>
      </c>
      <c r="GE12" s="88">
        <f t="shared" si="27"/>
        <v>100</v>
      </c>
      <c r="GF12" s="88">
        <f t="shared" si="27"/>
        <v>90</v>
      </c>
      <c r="GG12" s="88">
        <f t="shared" si="27"/>
        <v>100</v>
      </c>
      <c r="GH12" s="88">
        <f t="shared" si="27"/>
        <v>90.909090909090907</v>
      </c>
      <c r="GI12" s="88">
        <f t="shared" si="27"/>
        <v>100</v>
      </c>
      <c r="GJ12" s="88">
        <f t="shared" si="27"/>
        <v>100</v>
      </c>
      <c r="GK12" s="88">
        <f t="shared" si="27"/>
        <v>92.857142857142861</v>
      </c>
      <c r="GL12" s="88">
        <f t="shared" si="27"/>
        <v>90</v>
      </c>
      <c r="GM12" s="88">
        <f t="shared" si="27"/>
        <v>100</v>
      </c>
      <c r="GN12" s="88">
        <f t="shared" ref="GN12:IB12" si="28">GN14/GN15*100</f>
        <v>92.307692307692307</v>
      </c>
      <c r="GO12" s="88">
        <f t="shared" si="28"/>
        <v>81.818181818181827</v>
      </c>
      <c r="GP12" s="88">
        <f t="shared" si="28"/>
        <v>100</v>
      </c>
      <c r="GQ12" s="88">
        <f t="shared" si="28"/>
        <v>100</v>
      </c>
      <c r="GR12" s="88">
        <f t="shared" si="28"/>
        <v>100</v>
      </c>
      <c r="GS12" s="88">
        <f t="shared" si="28"/>
        <v>100</v>
      </c>
      <c r="GT12" s="88">
        <f t="shared" si="28"/>
        <v>78.571428571428569</v>
      </c>
      <c r="GU12" s="88">
        <f t="shared" si="28"/>
        <v>100</v>
      </c>
      <c r="GV12" s="88">
        <f t="shared" si="28"/>
        <v>100</v>
      </c>
      <c r="GW12" s="88">
        <f t="shared" si="28"/>
        <v>100</v>
      </c>
      <c r="GX12" s="88">
        <f t="shared" si="28"/>
        <v>100</v>
      </c>
      <c r="GY12" s="88">
        <f t="shared" si="28"/>
        <v>100</v>
      </c>
      <c r="GZ12" s="88">
        <f t="shared" si="28"/>
        <v>90</v>
      </c>
      <c r="HA12" s="88">
        <f t="shared" si="28"/>
        <v>92.307692307692307</v>
      </c>
      <c r="HB12" s="88">
        <f t="shared" si="28"/>
        <v>92.307692307692307</v>
      </c>
      <c r="HC12" s="88">
        <f t="shared" si="28"/>
        <v>92.857142857142861</v>
      </c>
      <c r="HD12" s="88">
        <f t="shared" si="28"/>
        <v>90</v>
      </c>
      <c r="HE12" s="88">
        <f t="shared" si="28"/>
        <v>92.857142857142861</v>
      </c>
      <c r="HF12" s="88">
        <f t="shared" si="28"/>
        <v>100</v>
      </c>
      <c r="HG12" s="88">
        <f t="shared" si="28"/>
        <v>100</v>
      </c>
      <c r="HH12" s="88">
        <f t="shared" si="28"/>
        <v>88.888888888888886</v>
      </c>
      <c r="HI12" s="88">
        <f t="shared" si="28"/>
        <v>100</v>
      </c>
      <c r="HJ12" s="88">
        <f t="shared" si="28"/>
        <v>100</v>
      </c>
      <c r="HK12" s="88">
        <f t="shared" si="28"/>
        <v>100</v>
      </c>
      <c r="HL12" s="88">
        <f t="shared" si="28"/>
        <v>100</v>
      </c>
      <c r="HM12" s="88">
        <f t="shared" si="28"/>
        <v>78.571428571428569</v>
      </c>
      <c r="HN12" s="88">
        <f t="shared" si="28"/>
        <v>100</v>
      </c>
      <c r="HO12" s="88">
        <f t="shared" si="28"/>
        <v>100</v>
      </c>
      <c r="HP12" s="88">
        <f t="shared" si="28"/>
        <v>100</v>
      </c>
      <c r="HQ12" s="88">
        <f t="shared" si="28"/>
        <v>92.307692307692307</v>
      </c>
      <c r="HR12" s="88">
        <f t="shared" si="28"/>
        <v>100</v>
      </c>
      <c r="HS12" s="88">
        <f t="shared" si="28"/>
        <v>90</v>
      </c>
      <c r="HT12" s="88">
        <f t="shared" si="28"/>
        <v>100</v>
      </c>
      <c r="HU12" s="88">
        <f t="shared" si="28"/>
        <v>100</v>
      </c>
      <c r="HV12" s="88">
        <f t="shared" si="28"/>
        <v>100</v>
      </c>
      <c r="HW12" s="88">
        <f t="shared" si="28"/>
        <v>60</v>
      </c>
      <c r="HX12" s="88">
        <f t="shared" si="28"/>
        <v>80</v>
      </c>
      <c r="HY12" s="88">
        <f t="shared" si="28"/>
        <v>100</v>
      </c>
      <c r="HZ12" s="88">
        <f t="shared" si="28"/>
        <v>80</v>
      </c>
      <c r="IA12" s="88">
        <f t="shared" si="28"/>
        <v>60</v>
      </c>
      <c r="IB12" s="88">
        <f t="shared" si="28"/>
        <v>100</v>
      </c>
    </row>
    <row r="13" spans="1:236" s="140" customFormat="1" ht="25.8" customHeight="1" x14ac:dyDescent="0.3">
      <c r="A13" s="1207"/>
      <c r="B13" s="141"/>
      <c r="C13" s="141"/>
      <c r="D13" s="152">
        <f t="shared" ref="D13:BO13" si="29">D14/D15*100</f>
        <v>100</v>
      </c>
      <c r="E13" s="152">
        <f t="shared" si="29"/>
        <v>92.307692307692307</v>
      </c>
      <c r="F13" s="152">
        <f t="shared" si="29"/>
        <v>100</v>
      </c>
      <c r="G13" s="152">
        <f t="shared" si="29"/>
        <v>100</v>
      </c>
      <c r="H13" s="152">
        <f t="shared" si="29"/>
        <v>100</v>
      </c>
      <c r="I13" s="152">
        <f t="shared" si="29"/>
        <v>84.615384615384613</v>
      </c>
      <c r="J13" s="152">
        <f t="shared" si="29"/>
        <v>100</v>
      </c>
      <c r="K13" s="152">
        <f t="shared" si="29"/>
        <v>100</v>
      </c>
      <c r="L13" s="152">
        <f t="shared" si="29"/>
        <v>100</v>
      </c>
      <c r="M13" s="152">
        <f t="shared" si="29"/>
        <v>100</v>
      </c>
      <c r="N13" s="152">
        <f t="shared" si="29"/>
        <v>100</v>
      </c>
      <c r="O13" s="152">
        <f t="shared" si="29"/>
        <v>100</v>
      </c>
      <c r="P13" s="152">
        <f t="shared" si="29"/>
        <v>100</v>
      </c>
      <c r="Q13" s="152">
        <f t="shared" si="29"/>
        <v>100</v>
      </c>
      <c r="R13" s="152">
        <f t="shared" si="29"/>
        <v>92.857142857142861</v>
      </c>
      <c r="S13" s="152">
        <f t="shared" si="29"/>
        <v>100</v>
      </c>
      <c r="T13" s="152">
        <f t="shared" si="29"/>
        <v>100</v>
      </c>
      <c r="U13" s="152">
        <f t="shared" si="29"/>
        <v>100</v>
      </c>
      <c r="V13" s="152">
        <f t="shared" si="29"/>
        <v>100</v>
      </c>
      <c r="W13" s="152">
        <f t="shared" si="29"/>
        <v>100</v>
      </c>
      <c r="X13" s="152">
        <f t="shared" si="29"/>
        <v>92.307692307692307</v>
      </c>
      <c r="Y13" s="152">
        <f t="shared" si="29"/>
        <v>90</v>
      </c>
      <c r="Z13" s="152">
        <f t="shared" si="29"/>
        <v>100</v>
      </c>
      <c r="AA13" s="152">
        <f t="shared" si="29"/>
        <v>90.909090909090907</v>
      </c>
      <c r="AB13" s="152">
        <f t="shared" si="29"/>
        <v>100</v>
      </c>
      <c r="AC13" s="152">
        <f t="shared" si="29"/>
        <v>100</v>
      </c>
      <c r="AD13" s="152">
        <f t="shared" si="29"/>
        <v>100</v>
      </c>
      <c r="AE13" s="152">
        <f t="shared" si="29"/>
        <v>100</v>
      </c>
      <c r="AF13" s="152">
        <f t="shared" si="29"/>
        <v>90.909090909090907</v>
      </c>
      <c r="AG13" s="152">
        <f t="shared" si="29"/>
        <v>100</v>
      </c>
      <c r="AH13" s="152">
        <f t="shared" si="29"/>
        <v>100</v>
      </c>
      <c r="AI13" s="152">
        <f t="shared" si="29"/>
        <v>100</v>
      </c>
      <c r="AJ13" s="152">
        <f t="shared" si="29"/>
        <v>100</v>
      </c>
      <c r="AK13" s="152">
        <f t="shared" si="29"/>
        <v>100</v>
      </c>
      <c r="AL13" s="152">
        <f t="shared" si="29"/>
        <v>100</v>
      </c>
      <c r="AM13" s="152">
        <f t="shared" si="29"/>
        <v>100</v>
      </c>
      <c r="AN13" s="152">
        <f t="shared" si="29"/>
        <v>100</v>
      </c>
      <c r="AO13" s="152">
        <f t="shared" si="29"/>
        <v>100</v>
      </c>
      <c r="AP13" s="152">
        <f t="shared" si="29"/>
        <v>100</v>
      </c>
      <c r="AQ13" s="152">
        <f t="shared" si="29"/>
        <v>100</v>
      </c>
      <c r="AR13" s="152">
        <f t="shared" si="29"/>
        <v>100</v>
      </c>
      <c r="AS13" s="152">
        <f t="shared" si="29"/>
        <v>60</v>
      </c>
      <c r="AT13" s="152">
        <f t="shared" si="29"/>
        <v>40</v>
      </c>
      <c r="AU13" s="152">
        <f t="shared" si="29"/>
        <v>100</v>
      </c>
      <c r="AV13" s="152">
        <f t="shared" si="29"/>
        <v>100</v>
      </c>
      <c r="AW13" s="152">
        <f t="shared" si="29"/>
        <v>100</v>
      </c>
      <c r="AX13" s="152">
        <f t="shared" si="29"/>
        <v>100</v>
      </c>
      <c r="AY13" s="152">
        <f t="shared" si="29"/>
        <v>100</v>
      </c>
      <c r="AZ13" s="152">
        <f t="shared" si="29"/>
        <v>100</v>
      </c>
      <c r="BA13" s="152">
        <f t="shared" si="29"/>
        <v>90.909090909090907</v>
      </c>
      <c r="BB13" s="152">
        <f t="shared" si="29"/>
        <v>92.307692307692307</v>
      </c>
      <c r="BC13" s="152">
        <f t="shared" si="29"/>
        <v>92.307692307692307</v>
      </c>
      <c r="BD13" s="152">
        <f t="shared" si="29"/>
        <v>93.333333333333329</v>
      </c>
      <c r="BE13" s="152">
        <f t="shared" si="29"/>
        <v>100</v>
      </c>
      <c r="BF13" s="152">
        <f t="shared" si="29"/>
        <v>100</v>
      </c>
      <c r="BG13" s="152">
        <f t="shared" si="29"/>
        <v>100</v>
      </c>
      <c r="BH13" s="152">
        <f t="shared" si="29"/>
        <v>100</v>
      </c>
      <c r="BI13" s="152">
        <f t="shared" si="29"/>
        <v>100</v>
      </c>
      <c r="BJ13" s="152">
        <f t="shared" si="29"/>
        <v>76.923076923076934</v>
      </c>
      <c r="BK13" s="152">
        <f t="shared" si="29"/>
        <v>100</v>
      </c>
      <c r="BL13" s="152">
        <f t="shared" si="29"/>
        <v>100</v>
      </c>
      <c r="BM13" s="152">
        <f t="shared" si="29"/>
        <v>100</v>
      </c>
      <c r="BN13" s="152">
        <f t="shared" si="29"/>
        <v>100</v>
      </c>
      <c r="BO13" s="152">
        <f t="shared" si="29"/>
        <v>90</v>
      </c>
      <c r="BP13" s="152">
        <f t="shared" ref="BP13:EA13" si="30">BP14/BP15*100</f>
        <v>100</v>
      </c>
      <c r="BQ13" s="152">
        <f t="shared" si="30"/>
        <v>100</v>
      </c>
      <c r="BR13" s="152">
        <f t="shared" si="30"/>
        <v>100</v>
      </c>
      <c r="BS13" s="152">
        <f t="shared" si="30"/>
        <v>45.454545454545453</v>
      </c>
      <c r="BT13" s="152">
        <f t="shared" si="30"/>
        <v>100</v>
      </c>
      <c r="BU13" s="152">
        <f t="shared" si="30"/>
        <v>70</v>
      </c>
      <c r="BV13" s="152">
        <f t="shared" si="30"/>
        <v>90.909090909090907</v>
      </c>
      <c r="BW13" s="152">
        <f t="shared" si="30"/>
        <v>100</v>
      </c>
      <c r="BX13" s="152">
        <f t="shared" si="30"/>
        <v>100</v>
      </c>
      <c r="BY13" s="152">
        <f t="shared" si="30"/>
        <v>100</v>
      </c>
      <c r="BZ13" s="152">
        <f t="shared" si="30"/>
        <v>100</v>
      </c>
      <c r="CA13" s="152">
        <f t="shared" si="30"/>
        <v>77.777777777777786</v>
      </c>
      <c r="CB13" s="152">
        <f t="shared" si="30"/>
        <v>93.333333333333329</v>
      </c>
      <c r="CC13" s="152">
        <f t="shared" si="30"/>
        <v>92.307692307692307</v>
      </c>
      <c r="CD13" s="152">
        <f t="shared" si="30"/>
        <v>92.307692307692307</v>
      </c>
      <c r="CE13" s="152">
        <f t="shared" si="30"/>
        <v>100</v>
      </c>
      <c r="CF13" s="152">
        <f t="shared" si="30"/>
        <v>100</v>
      </c>
      <c r="CG13" s="152">
        <f t="shared" si="30"/>
        <v>92.307692307692307</v>
      </c>
      <c r="CH13" s="152">
        <f t="shared" si="30"/>
        <v>92.307692307692307</v>
      </c>
      <c r="CI13" s="152">
        <f t="shared" si="30"/>
        <v>100</v>
      </c>
      <c r="CJ13" s="152">
        <f t="shared" si="30"/>
        <v>100</v>
      </c>
      <c r="CK13" s="152">
        <f t="shared" si="30"/>
        <v>100</v>
      </c>
      <c r="CL13" s="152">
        <f t="shared" si="30"/>
        <v>100</v>
      </c>
      <c r="CM13" s="152">
        <f t="shared" si="30"/>
        <v>100</v>
      </c>
      <c r="CN13" s="152">
        <f t="shared" si="30"/>
        <v>92.307692307692307</v>
      </c>
      <c r="CO13" s="152">
        <f t="shared" si="30"/>
        <v>90</v>
      </c>
      <c r="CP13" s="152">
        <f t="shared" si="30"/>
        <v>100</v>
      </c>
      <c r="CQ13" s="152">
        <f t="shared" si="30"/>
        <v>100</v>
      </c>
      <c r="CR13" s="152">
        <f t="shared" si="30"/>
        <v>100</v>
      </c>
      <c r="CS13" s="152">
        <f t="shared" si="30"/>
        <v>90</v>
      </c>
      <c r="CT13" s="152">
        <f t="shared" si="30"/>
        <v>0</v>
      </c>
      <c r="CU13" s="152">
        <f t="shared" si="30"/>
        <v>76.923076923076934</v>
      </c>
      <c r="CV13" s="152">
        <f t="shared" si="30"/>
        <v>90</v>
      </c>
      <c r="CW13" s="152">
        <f t="shared" si="30"/>
        <v>90.909090909090907</v>
      </c>
      <c r="CX13" s="152">
        <f t="shared" si="30"/>
        <v>92.307692307692307</v>
      </c>
      <c r="CY13" s="152">
        <f t="shared" si="30"/>
        <v>92.307692307692307</v>
      </c>
      <c r="CZ13" s="152">
        <f t="shared" si="30"/>
        <v>100</v>
      </c>
      <c r="DA13" s="152">
        <f t="shared" si="30"/>
        <v>72.727272727272734</v>
      </c>
      <c r="DB13" s="152">
        <f t="shared" si="30"/>
        <v>90</v>
      </c>
      <c r="DC13" s="152">
        <f t="shared" si="30"/>
        <v>100</v>
      </c>
      <c r="DD13" s="152">
        <f t="shared" si="30"/>
        <v>100</v>
      </c>
      <c r="DE13" s="152">
        <f t="shared" si="30"/>
        <v>100</v>
      </c>
      <c r="DF13" s="152">
        <f t="shared" si="30"/>
        <v>90</v>
      </c>
      <c r="DG13" s="152">
        <f t="shared" si="30"/>
        <v>100</v>
      </c>
      <c r="DH13" s="152">
        <f t="shared" si="30"/>
        <v>100</v>
      </c>
      <c r="DI13" s="152">
        <f t="shared" si="30"/>
        <v>30.76923076923077</v>
      </c>
      <c r="DJ13" s="152">
        <f t="shared" si="30"/>
        <v>100</v>
      </c>
      <c r="DK13" s="152">
        <f t="shared" si="30"/>
        <v>100</v>
      </c>
      <c r="DL13" s="152">
        <f t="shared" si="30"/>
        <v>84.615384615384613</v>
      </c>
      <c r="DM13" s="152">
        <f t="shared" si="30"/>
        <v>90.909090909090907</v>
      </c>
      <c r="DN13" s="152">
        <f t="shared" si="30"/>
        <v>100</v>
      </c>
      <c r="DO13" s="152">
        <f t="shared" si="30"/>
        <v>84.615384615384613</v>
      </c>
      <c r="DP13" s="152">
        <f t="shared" si="30"/>
        <v>80</v>
      </c>
      <c r="DQ13" s="152">
        <f t="shared" si="30"/>
        <v>100</v>
      </c>
      <c r="DR13" s="152">
        <f t="shared" si="30"/>
        <v>85.714285714285708</v>
      </c>
      <c r="DS13" s="152">
        <f t="shared" si="30"/>
        <v>80</v>
      </c>
      <c r="DT13" s="152">
        <f t="shared" si="30"/>
        <v>92.307692307692307</v>
      </c>
      <c r="DU13" s="152">
        <f t="shared" si="30"/>
        <v>92.307692307692307</v>
      </c>
      <c r="DV13" s="152">
        <f t="shared" si="30"/>
        <v>92.307692307692307</v>
      </c>
      <c r="DW13" s="152">
        <f t="shared" si="30"/>
        <v>100</v>
      </c>
      <c r="DX13" s="152">
        <f t="shared" si="30"/>
        <v>92.307692307692307</v>
      </c>
      <c r="DY13" s="152">
        <f t="shared" si="30"/>
        <v>100</v>
      </c>
      <c r="DZ13" s="152">
        <f t="shared" si="30"/>
        <v>100</v>
      </c>
      <c r="EA13" s="152">
        <f t="shared" si="30"/>
        <v>100</v>
      </c>
      <c r="EB13" s="152">
        <f t="shared" ref="EB13:GM13" si="31">EB14/EB15*100</f>
        <v>100</v>
      </c>
      <c r="EC13" s="152">
        <f t="shared" si="31"/>
        <v>90</v>
      </c>
      <c r="ED13" s="152">
        <f t="shared" si="31"/>
        <v>100</v>
      </c>
      <c r="EE13" s="152">
        <f t="shared" si="31"/>
        <v>90</v>
      </c>
      <c r="EF13" s="152">
        <f t="shared" si="31"/>
        <v>100</v>
      </c>
      <c r="EG13" s="152">
        <f t="shared" si="31"/>
        <v>100</v>
      </c>
      <c r="EH13" s="152">
        <f t="shared" si="31"/>
        <v>100</v>
      </c>
      <c r="EI13" s="152">
        <f t="shared" si="31"/>
        <v>92.307692307692307</v>
      </c>
      <c r="EJ13" s="152">
        <f t="shared" si="31"/>
        <v>100</v>
      </c>
      <c r="EK13" s="152">
        <f t="shared" si="31"/>
        <v>30</v>
      </c>
      <c r="EL13" s="152">
        <f t="shared" si="31"/>
        <v>100</v>
      </c>
      <c r="EM13" s="152">
        <f t="shared" si="31"/>
        <v>90.909090909090907</v>
      </c>
      <c r="EN13" s="152">
        <f t="shared" si="31"/>
        <v>100</v>
      </c>
      <c r="EO13" s="152">
        <f t="shared" si="31"/>
        <v>92.307692307692307</v>
      </c>
      <c r="EP13" s="152">
        <f t="shared" si="31"/>
        <v>90</v>
      </c>
      <c r="EQ13" s="152">
        <f t="shared" si="31"/>
        <v>100</v>
      </c>
      <c r="ER13" s="152">
        <f t="shared" si="31"/>
        <v>90.909090909090907</v>
      </c>
      <c r="ES13" s="152">
        <f t="shared" si="31"/>
        <v>92.307692307692307</v>
      </c>
      <c r="ET13" s="152">
        <f t="shared" si="31"/>
        <v>90</v>
      </c>
      <c r="EU13" s="152">
        <f t="shared" si="31"/>
        <v>100</v>
      </c>
      <c r="EV13" s="152">
        <f t="shared" si="31"/>
        <v>100</v>
      </c>
      <c r="EW13" s="152">
        <f t="shared" si="31"/>
        <v>92.857142857142861</v>
      </c>
      <c r="EX13" s="152">
        <f t="shared" si="31"/>
        <v>90</v>
      </c>
      <c r="EY13" s="152">
        <f t="shared" si="31"/>
        <v>100</v>
      </c>
      <c r="EZ13" s="152">
        <f t="shared" si="31"/>
        <v>90</v>
      </c>
      <c r="FA13" s="152">
        <f t="shared" si="31"/>
        <v>100</v>
      </c>
      <c r="FB13" s="152">
        <f t="shared" si="31"/>
        <v>100</v>
      </c>
      <c r="FC13" s="152">
        <f t="shared" si="31"/>
        <v>100</v>
      </c>
      <c r="FD13" s="152">
        <f t="shared" si="31"/>
        <v>92.307692307692307</v>
      </c>
      <c r="FE13" s="152">
        <f t="shared" si="31"/>
        <v>90</v>
      </c>
      <c r="FF13" s="152">
        <f t="shared" si="31"/>
        <v>100</v>
      </c>
      <c r="FG13" s="152">
        <f t="shared" si="31"/>
        <v>80</v>
      </c>
      <c r="FH13" s="152">
        <f t="shared" si="31"/>
        <v>100</v>
      </c>
      <c r="FI13" s="152">
        <f t="shared" si="31"/>
        <v>93.333333333333329</v>
      </c>
      <c r="FJ13" s="152">
        <f t="shared" si="31"/>
        <v>100</v>
      </c>
      <c r="FK13" s="152">
        <f t="shared" si="31"/>
        <v>100</v>
      </c>
      <c r="FL13" s="152">
        <f t="shared" si="31"/>
        <v>90.909090909090907</v>
      </c>
      <c r="FM13" s="152">
        <f t="shared" si="31"/>
        <v>84.615384615384613</v>
      </c>
      <c r="FN13" s="152">
        <f t="shared" si="31"/>
        <v>92.307692307692307</v>
      </c>
      <c r="FO13" s="152">
        <f t="shared" si="31"/>
        <v>90.909090909090907</v>
      </c>
      <c r="FP13" s="152">
        <f t="shared" si="31"/>
        <v>84.615384615384613</v>
      </c>
      <c r="FQ13" s="152">
        <f t="shared" si="31"/>
        <v>90.909090909090907</v>
      </c>
      <c r="FR13" s="152">
        <f t="shared" si="31"/>
        <v>100</v>
      </c>
      <c r="FS13" s="152">
        <f t="shared" si="31"/>
        <v>100</v>
      </c>
      <c r="FT13" s="152">
        <f t="shared" si="31"/>
        <v>15.384615384615385</v>
      </c>
      <c r="FU13" s="152">
        <f t="shared" si="31"/>
        <v>100</v>
      </c>
      <c r="FV13" s="152">
        <f t="shared" si="31"/>
        <v>84.615384615384613</v>
      </c>
      <c r="FW13" s="152">
        <f t="shared" si="31"/>
        <v>88.888888888888886</v>
      </c>
      <c r="FX13" s="152">
        <f t="shared" si="31"/>
        <v>100</v>
      </c>
      <c r="FY13" s="152">
        <f t="shared" si="31"/>
        <v>100</v>
      </c>
      <c r="FZ13" s="152">
        <f t="shared" si="31"/>
        <v>100</v>
      </c>
      <c r="GA13" s="152">
        <f t="shared" si="31"/>
        <v>100</v>
      </c>
      <c r="GB13" s="152">
        <f t="shared" si="31"/>
        <v>100</v>
      </c>
      <c r="GC13" s="152">
        <f t="shared" si="31"/>
        <v>92.307692307692307</v>
      </c>
      <c r="GD13" s="152">
        <f t="shared" si="31"/>
        <v>100</v>
      </c>
      <c r="GE13" s="152">
        <f t="shared" si="31"/>
        <v>100</v>
      </c>
      <c r="GF13" s="152">
        <f t="shared" si="31"/>
        <v>90</v>
      </c>
      <c r="GG13" s="152">
        <f t="shared" si="31"/>
        <v>100</v>
      </c>
      <c r="GH13" s="152">
        <f t="shared" si="31"/>
        <v>90.909090909090907</v>
      </c>
      <c r="GI13" s="152">
        <f t="shared" si="31"/>
        <v>100</v>
      </c>
      <c r="GJ13" s="152">
        <f t="shared" si="31"/>
        <v>100</v>
      </c>
      <c r="GK13" s="152">
        <f t="shared" si="31"/>
        <v>92.857142857142861</v>
      </c>
      <c r="GL13" s="152">
        <f t="shared" si="31"/>
        <v>90</v>
      </c>
      <c r="GM13" s="152">
        <f t="shared" si="31"/>
        <v>100</v>
      </c>
      <c r="GN13" s="152">
        <f t="shared" ref="GN13:IB13" si="32">GN14/GN15*100</f>
        <v>92.307692307692307</v>
      </c>
      <c r="GO13" s="152">
        <f t="shared" si="32"/>
        <v>81.818181818181827</v>
      </c>
      <c r="GP13" s="152">
        <f t="shared" si="32"/>
        <v>100</v>
      </c>
      <c r="GQ13" s="152">
        <f t="shared" si="32"/>
        <v>100</v>
      </c>
      <c r="GR13" s="152">
        <f t="shared" si="32"/>
        <v>100</v>
      </c>
      <c r="GS13" s="152">
        <f t="shared" si="32"/>
        <v>100</v>
      </c>
      <c r="GT13" s="152">
        <f t="shared" si="32"/>
        <v>78.571428571428569</v>
      </c>
      <c r="GU13" s="152">
        <f t="shared" si="32"/>
        <v>100</v>
      </c>
      <c r="GV13" s="152">
        <f t="shared" si="32"/>
        <v>100</v>
      </c>
      <c r="GW13" s="152">
        <f t="shared" si="32"/>
        <v>100</v>
      </c>
      <c r="GX13" s="152">
        <f t="shared" si="32"/>
        <v>100</v>
      </c>
      <c r="GY13" s="152">
        <f t="shared" si="32"/>
        <v>100</v>
      </c>
      <c r="GZ13" s="152">
        <f t="shared" si="32"/>
        <v>90</v>
      </c>
      <c r="HA13" s="152">
        <f t="shared" si="32"/>
        <v>92.307692307692307</v>
      </c>
      <c r="HB13" s="152">
        <f t="shared" si="32"/>
        <v>92.307692307692307</v>
      </c>
      <c r="HC13" s="152">
        <f t="shared" si="32"/>
        <v>92.857142857142861</v>
      </c>
      <c r="HD13" s="152">
        <f t="shared" si="32"/>
        <v>90</v>
      </c>
      <c r="HE13" s="152">
        <f t="shared" si="32"/>
        <v>92.857142857142861</v>
      </c>
      <c r="HF13" s="152">
        <f t="shared" si="32"/>
        <v>100</v>
      </c>
      <c r="HG13" s="152">
        <f t="shared" si="32"/>
        <v>100</v>
      </c>
      <c r="HH13" s="152">
        <f t="shared" si="32"/>
        <v>88.888888888888886</v>
      </c>
      <c r="HI13" s="152">
        <f t="shared" si="32"/>
        <v>100</v>
      </c>
      <c r="HJ13" s="152">
        <f t="shared" si="32"/>
        <v>100</v>
      </c>
      <c r="HK13" s="152">
        <f t="shared" si="32"/>
        <v>100</v>
      </c>
      <c r="HL13" s="152">
        <f t="shared" si="32"/>
        <v>100</v>
      </c>
      <c r="HM13" s="152">
        <f t="shared" si="32"/>
        <v>78.571428571428569</v>
      </c>
      <c r="HN13" s="152">
        <f t="shared" si="32"/>
        <v>100</v>
      </c>
      <c r="HO13" s="152">
        <f t="shared" si="32"/>
        <v>100</v>
      </c>
      <c r="HP13" s="152">
        <f t="shared" si="32"/>
        <v>100</v>
      </c>
      <c r="HQ13" s="152">
        <f t="shared" si="32"/>
        <v>92.307692307692307</v>
      </c>
      <c r="HR13" s="152">
        <f t="shared" si="32"/>
        <v>100</v>
      </c>
      <c r="HS13" s="152">
        <f t="shared" si="32"/>
        <v>90</v>
      </c>
      <c r="HT13" s="152">
        <f t="shared" si="32"/>
        <v>100</v>
      </c>
      <c r="HU13" s="152">
        <f t="shared" si="32"/>
        <v>100</v>
      </c>
      <c r="HV13" s="152">
        <f t="shared" si="32"/>
        <v>100</v>
      </c>
      <c r="HW13" s="152">
        <f t="shared" si="32"/>
        <v>60</v>
      </c>
      <c r="HX13" s="152">
        <f t="shared" si="32"/>
        <v>80</v>
      </c>
      <c r="HY13" s="152">
        <f t="shared" si="32"/>
        <v>100</v>
      </c>
      <c r="HZ13" s="152">
        <f t="shared" si="32"/>
        <v>80</v>
      </c>
      <c r="IA13" s="152">
        <f t="shared" si="32"/>
        <v>60</v>
      </c>
      <c r="IB13" s="152">
        <f t="shared" si="32"/>
        <v>100</v>
      </c>
    </row>
    <row r="14" spans="1:236" ht="42" customHeight="1" x14ac:dyDescent="0.3">
      <c r="A14" s="1208"/>
      <c r="B14" s="604" t="s">
        <v>267</v>
      </c>
      <c r="C14" s="89" t="s">
        <v>268</v>
      </c>
      <c r="D14" s="90">
        <v>15</v>
      </c>
      <c r="E14" s="90">
        <v>12</v>
      </c>
      <c r="F14" s="90">
        <v>15</v>
      </c>
      <c r="G14" s="90">
        <v>15</v>
      </c>
      <c r="H14" s="90">
        <v>15</v>
      </c>
      <c r="I14" s="90">
        <v>11</v>
      </c>
      <c r="J14" s="90">
        <v>10</v>
      </c>
      <c r="K14" s="90">
        <v>11</v>
      </c>
      <c r="L14" s="90">
        <v>9</v>
      </c>
      <c r="M14" s="90">
        <v>10</v>
      </c>
      <c r="N14" s="90">
        <v>11</v>
      </c>
      <c r="O14" s="90">
        <v>11</v>
      </c>
      <c r="P14" s="90">
        <v>11</v>
      </c>
      <c r="Q14" s="90">
        <v>11</v>
      </c>
      <c r="R14" s="90">
        <v>13</v>
      </c>
      <c r="S14" s="90">
        <v>14</v>
      </c>
      <c r="T14" s="90">
        <v>14</v>
      </c>
      <c r="U14" s="90">
        <v>10</v>
      </c>
      <c r="V14" s="90">
        <v>11</v>
      </c>
      <c r="W14" s="90">
        <v>11</v>
      </c>
      <c r="X14" s="90">
        <v>12</v>
      </c>
      <c r="Y14" s="90">
        <v>9</v>
      </c>
      <c r="Z14" s="90">
        <v>10</v>
      </c>
      <c r="AA14" s="90">
        <v>10</v>
      </c>
      <c r="AB14" s="90">
        <v>11</v>
      </c>
      <c r="AC14" s="90">
        <v>10</v>
      </c>
      <c r="AD14" s="90">
        <v>14</v>
      </c>
      <c r="AE14" s="90">
        <v>11</v>
      </c>
      <c r="AF14" s="90">
        <v>10</v>
      </c>
      <c r="AG14" s="90">
        <v>11</v>
      </c>
      <c r="AH14" s="90">
        <v>13</v>
      </c>
      <c r="AI14" s="90">
        <v>13</v>
      </c>
      <c r="AJ14" s="90">
        <v>13</v>
      </c>
      <c r="AK14" s="90">
        <v>13</v>
      </c>
      <c r="AL14" s="90">
        <v>10</v>
      </c>
      <c r="AM14" s="90">
        <v>14</v>
      </c>
      <c r="AN14" s="90">
        <v>11</v>
      </c>
      <c r="AO14" s="90">
        <v>11</v>
      </c>
      <c r="AP14" s="90">
        <v>13</v>
      </c>
      <c r="AQ14" s="90">
        <v>11</v>
      </c>
      <c r="AR14" s="90">
        <v>9</v>
      </c>
      <c r="AS14" s="90">
        <v>9</v>
      </c>
      <c r="AT14" s="90">
        <v>4</v>
      </c>
      <c r="AU14" s="90">
        <v>15</v>
      </c>
      <c r="AV14" s="90">
        <v>14</v>
      </c>
      <c r="AW14" s="90">
        <v>10</v>
      </c>
      <c r="AX14" s="90">
        <v>10</v>
      </c>
      <c r="AY14" s="90">
        <v>14</v>
      </c>
      <c r="AZ14" s="90">
        <v>11</v>
      </c>
      <c r="BA14" s="90">
        <v>10</v>
      </c>
      <c r="BB14" s="90">
        <v>12</v>
      </c>
      <c r="BC14" s="90">
        <v>12</v>
      </c>
      <c r="BD14" s="90">
        <v>14</v>
      </c>
      <c r="BE14" s="90">
        <v>10</v>
      </c>
      <c r="BF14" s="90">
        <v>13</v>
      </c>
      <c r="BG14" s="90">
        <v>10</v>
      </c>
      <c r="BH14" s="90">
        <v>15</v>
      </c>
      <c r="BI14" s="90">
        <v>13</v>
      </c>
      <c r="BJ14" s="90">
        <v>10</v>
      </c>
      <c r="BK14" s="90">
        <v>10</v>
      </c>
      <c r="BL14" s="90">
        <v>10</v>
      </c>
      <c r="BM14" s="90">
        <v>13</v>
      </c>
      <c r="BN14" s="90">
        <v>10</v>
      </c>
      <c r="BO14" s="90">
        <v>9</v>
      </c>
      <c r="BP14" s="90">
        <v>13</v>
      </c>
      <c r="BQ14" s="90">
        <v>10</v>
      </c>
      <c r="BR14" s="90">
        <v>13</v>
      </c>
      <c r="BS14" s="90">
        <v>5</v>
      </c>
      <c r="BT14" s="90">
        <v>13</v>
      </c>
      <c r="BU14" s="90">
        <v>7</v>
      </c>
      <c r="BV14" s="90">
        <v>10</v>
      </c>
      <c r="BW14" s="90">
        <v>13</v>
      </c>
      <c r="BX14" s="90">
        <v>10</v>
      </c>
      <c r="BY14" s="90">
        <v>10</v>
      </c>
      <c r="BZ14" s="90">
        <v>13</v>
      </c>
      <c r="CA14" s="90">
        <v>7</v>
      </c>
      <c r="CB14" s="90">
        <v>14</v>
      </c>
      <c r="CC14" s="90">
        <v>12</v>
      </c>
      <c r="CD14" s="90">
        <v>12</v>
      </c>
      <c r="CE14" s="90">
        <v>13</v>
      </c>
      <c r="CF14" s="90">
        <v>10</v>
      </c>
      <c r="CG14" s="90">
        <v>12</v>
      </c>
      <c r="CH14" s="90">
        <v>12</v>
      </c>
      <c r="CI14" s="90">
        <v>10</v>
      </c>
      <c r="CJ14" s="90">
        <v>13</v>
      </c>
      <c r="CK14" s="90">
        <v>10</v>
      </c>
      <c r="CL14" s="90">
        <v>13</v>
      </c>
      <c r="CM14" s="90">
        <v>10</v>
      </c>
      <c r="CN14" s="90">
        <v>12</v>
      </c>
      <c r="CO14" s="90">
        <v>9</v>
      </c>
      <c r="CP14" s="90">
        <v>13</v>
      </c>
      <c r="CQ14" s="90">
        <v>10</v>
      </c>
      <c r="CR14" s="90">
        <v>13</v>
      </c>
      <c r="CS14" s="90">
        <v>9</v>
      </c>
      <c r="CT14" s="90">
        <v>0</v>
      </c>
      <c r="CU14" s="90">
        <v>10</v>
      </c>
      <c r="CV14" s="90">
        <v>9</v>
      </c>
      <c r="CW14" s="90">
        <v>10</v>
      </c>
      <c r="CX14" s="90">
        <v>12</v>
      </c>
      <c r="CY14" s="90">
        <v>12</v>
      </c>
      <c r="CZ14" s="90">
        <v>13</v>
      </c>
      <c r="DA14" s="90">
        <v>8</v>
      </c>
      <c r="DB14" s="90">
        <v>9</v>
      </c>
      <c r="DC14" s="90">
        <v>13</v>
      </c>
      <c r="DD14" s="90">
        <v>15</v>
      </c>
      <c r="DE14" s="90">
        <v>9</v>
      </c>
      <c r="DF14" s="90">
        <v>9</v>
      </c>
      <c r="DG14" s="90">
        <v>13</v>
      </c>
      <c r="DH14" s="90">
        <v>13</v>
      </c>
      <c r="DI14" s="90">
        <v>4</v>
      </c>
      <c r="DJ14" s="90">
        <v>13</v>
      </c>
      <c r="DK14" s="90">
        <v>10</v>
      </c>
      <c r="DL14" s="90">
        <v>11</v>
      </c>
      <c r="DM14" s="90">
        <v>10</v>
      </c>
      <c r="DN14" s="90">
        <v>13</v>
      </c>
      <c r="DO14" s="90">
        <v>11</v>
      </c>
      <c r="DP14" s="90">
        <v>8</v>
      </c>
      <c r="DQ14" s="90">
        <v>10</v>
      </c>
      <c r="DR14" s="90">
        <v>12</v>
      </c>
      <c r="DS14" s="90">
        <v>8</v>
      </c>
      <c r="DT14" s="90">
        <v>12</v>
      </c>
      <c r="DU14" s="90">
        <v>12</v>
      </c>
      <c r="DV14" s="90">
        <v>12</v>
      </c>
      <c r="DW14" s="90">
        <v>13</v>
      </c>
      <c r="DX14" s="90">
        <v>12</v>
      </c>
      <c r="DY14" s="90">
        <v>10</v>
      </c>
      <c r="DZ14" s="90">
        <v>9</v>
      </c>
      <c r="EA14" s="90">
        <v>10</v>
      </c>
      <c r="EB14" s="90">
        <v>13</v>
      </c>
      <c r="EC14" s="90">
        <v>9</v>
      </c>
      <c r="ED14" s="90">
        <v>10</v>
      </c>
      <c r="EE14" s="90">
        <v>9</v>
      </c>
      <c r="EF14" s="90">
        <v>13</v>
      </c>
      <c r="EG14" s="90">
        <v>9</v>
      </c>
      <c r="EH14" s="90">
        <v>13</v>
      </c>
      <c r="EI14" s="90">
        <v>12</v>
      </c>
      <c r="EJ14" s="90">
        <v>13</v>
      </c>
      <c r="EK14" s="90">
        <v>3</v>
      </c>
      <c r="EL14" s="90">
        <v>10</v>
      </c>
      <c r="EM14" s="90">
        <v>10</v>
      </c>
      <c r="EN14" s="90">
        <v>9</v>
      </c>
      <c r="EO14" s="90">
        <v>12</v>
      </c>
      <c r="EP14" s="90">
        <v>9</v>
      </c>
      <c r="EQ14" s="90">
        <v>14</v>
      </c>
      <c r="ER14" s="90">
        <v>10</v>
      </c>
      <c r="ES14" s="90">
        <v>12</v>
      </c>
      <c r="ET14" s="90">
        <v>9</v>
      </c>
      <c r="EU14" s="90">
        <v>10</v>
      </c>
      <c r="EV14" s="90">
        <v>10</v>
      </c>
      <c r="EW14" s="90">
        <v>13</v>
      </c>
      <c r="EX14" s="90">
        <v>9</v>
      </c>
      <c r="EY14" s="90">
        <v>13</v>
      </c>
      <c r="EZ14" s="90">
        <v>9</v>
      </c>
      <c r="FA14" s="90">
        <v>13</v>
      </c>
      <c r="FB14" s="90">
        <v>14</v>
      </c>
      <c r="FC14" s="90">
        <v>10</v>
      </c>
      <c r="FD14" s="90">
        <v>12</v>
      </c>
      <c r="FE14" s="90">
        <v>9</v>
      </c>
      <c r="FF14" s="90">
        <v>14</v>
      </c>
      <c r="FG14" s="90">
        <v>8</v>
      </c>
      <c r="FH14" s="90">
        <v>13</v>
      </c>
      <c r="FI14" s="90">
        <v>14</v>
      </c>
      <c r="FJ14" s="90">
        <v>10</v>
      </c>
      <c r="FK14" s="90">
        <v>10</v>
      </c>
      <c r="FL14" s="90">
        <v>10</v>
      </c>
      <c r="FM14" s="90">
        <v>11</v>
      </c>
      <c r="FN14" s="90">
        <v>12</v>
      </c>
      <c r="FO14" s="90">
        <v>10</v>
      </c>
      <c r="FP14" s="90">
        <v>11</v>
      </c>
      <c r="FQ14" s="90">
        <v>10</v>
      </c>
      <c r="FR14" s="90">
        <v>13</v>
      </c>
      <c r="FS14" s="90">
        <v>13</v>
      </c>
      <c r="FT14" s="90">
        <v>2</v>
      </c>
      <c r="FU14" s="90">
        <v>10</v>
      </c>
      <c r="FV14" s="90">
        <v>11</v>
      </c>
      <c r="FW14" s="90">
        <v>8</v>
      </c>
      <c r="FX14" s="90">
        <v>9</v>
      </c>
      <c r="FY14" s="90">
        <v>13</v>
      </c>
      <c r="FZ14" s="90">
        <v>10</v>
      </c>
      <c r="GA14" s="90">
        <v>14</v>
      </c>
      <c r="GB14" s="90">
        <v>10</v>
      </c>
      <c r="GC14" s="90">
        <v>12</v>
      </c>
      <c r="GD14" s="90">
        <v>13</v>
      </c>
      <c r="GE14" s="90">
        <v>13</v>
      </c>
      <c r="GF14" s="90">
        <v>9</v>
      </c>
      <c r="GG14" s="90">
        <v>10</v>
      </c>
      <c r="GH14" s="90">
        <v>10</v>
      </c>
      <c r="GI14" s="90">
        <v>11</v>
      </c>
      <c r="GJ14" s="90">
        <v>14</v>
      </c>
      <c r="GK14" s="90">
        <v>13</v>
      </c>
      <c r="GL14" s="90">
        <v>9</v>
      </c>
      <c r="GM14" s="90">
        <v>10</v>
      </c>
      <c r="GN14" s="90">
        <v>12</v>
      </c>
      <c r="GO14" s="90">
        <v>9</v>
      </c>
      <c r="GP14" s="90">
        <v>9</v>
      </c>
      <c r="GQ14" s="90">
        <v>13</v>
      </c>
      <c r="GR14" s="90">
        <v>14</v>
      </c>
      <c r="GS14" s="90">
        <v>10</v>
      </c>
      <c r="GT14" s="90">
        <v>11</v>
      </c>
      <c r="GU14" s="90">
        <v>10</v>
      </c>
      <c r="GV14" s="90">
        <v>15</v>
      </c>
      <c r="GW14" s="90">
        <v>13</v>
      </c>
      <c r="GX14" s="90">
        <v>10</v>
      </c>
      <c r="GY14" s="90">
        <v>15</v>
      </c>
      <c r="GZ14" s="90">
        <v>9</v>
      </c>
      <c r="HA14" s="90">
        <v>12</v>
      </c>
      <c r="HB14" s="90">
        <v>12</v>
      </c>
      <c r="HC14" s="90">
        <v>13</v>
      </c>
      <c r="HD14" s="90">
        <v>9</v>
      </c>
      <c r="HE14" s="90">
        <v>13</v>
      </c>
      <c r="HF14" s="90">
        <v>13</v>
      </c>
      <c r="HG14" s="90">
        <v>9</v>
      </c>
      <c r="HH14" s="90">
        <v>8</v>
      </c>
      <c r="HI14" s="90">
        <v>13</v>
      </c>
      <c r="HJ14" s="90">
        <v>13</v>
      </c>
      <c r="HK14" s="90">
        <v>10</v>
      </c>
      <c r="HL14" s="90">
        <v>10</v>
      </c>
      <c r="HM14" s="90">
        <v>11</v>
      </c>
      <c r="HN14" s="90">
        <v>9</v>
      </c>
      <c r="HO14" s="90">
        <v>13</v>
      </c>
      <c r="HP14" s="90">
        <v>13</v>
      </c>
      <c r="HQ14" s="90">
        <v>12</v>
      </c>
      <c r="HR14" s="90">
        <v>13</v>
      </c>
      <c r="HS14" s="90">
        <v>9</v>
      </c>
      <c r="HT14" s="90">
        <v>9</v>
      </c>
      <c r="HU14" s="90">
        <v>14</v>
      </c>
      <c r="HV14" s="90">
        <v>13</v>
      </c>
      <c r="HW14" s="90">
        <v>6</v>
      </c>
      <c r="HX14" s="90">
        <v>8</v>
      </c>
      <c r="HY14" s="90">
        <v>13</v>
      </c>
      <c r="HZ14" s="90">
        <v>8</v>
      </c>
      <c r="IA14" s="90">
        <v>6</v>
      </c>
      <c r="IB14" s="90">
        <v>9</v>
      </c>
    </row>
    <row r="15" spans="1:236" ht="42" customHeight="1" x14ac:dyDescent="0.3">
      <c r="A15" s="1209"/>
      <c r="B15" s="1041"/>
      <c r="C15" s="89" t="s">
        <v>269</v>
      </c>
      <c r="D15" s="91">
        <v>15</v>
      </c>
      <c r="E15" s="91">
        <v>13</v>
      </c>
      <c r="F15" s="91">
        <v>15</v>
      </c>
      <c r="G15" s="91">
        <v>15</v>
      </c>
      <c r="H15" s="91">
        <v>15</v>
      </c>
      <c r="I15" s="91">
        <v>13</v>
      </c>
      <c r="J15" s="91">
        <v>10</v>
      </c>
      <c r="K15" s="91">
        <v>11</v>
      </c>
      <c r="L15" s="91">
        <v>9</v>
      </c>
      <c r="M15" s="91">
        <v>10</v>
      </c>
      <c r="N15" s="91">
        <v>11</v>
      </c>
      <c r="O15" s="91">
        <v>11</v>
      </c>
      <c r="P15" s="91">
        <v>11</v>
      </c>
      <c r="Q15" s="91">
        <v>11</v>
      </c>
      <c r="R15" s="91">
        <v>14</v>
      </c>
      <c r="S15" s="91">
        <v>14</v>
      </c>
      <c r="T15" s="91">
        <v>14</v>
      </c>
      <c r="U15" s="91">
        <v>10</v>
      </c>
      <c r="V15" s="91">
        <v>11</v>
      </c>
      <c r="W15" s="91">
        <v>11</v>
      </c>
      <c r="X15" s="91">
        <v>13</v>
      </c>
      <c r="Y15" s="91">
        <v>10</v>
      </c>
      <c r="Z15" s="91">
        <v>10</v>
      </c>
      <c r="AA15" s="91">
        <v>11</v>
      </c>
      <c r="AB15" s="91">
        <v>11</v>
      </c>
      <c r="AC15" s="91">
        <v>10</v>
      </c>
      <c r="AD15" s="91">
        <v>14</v>
      </c>
      <c r="AE15" s="91">
        <v>11</v>
      </c>
      <c r="AF15" s="91">
        <v>11</v>
      </c>
      <c r="AG15" s="91">
        <v>11</v>
      </c>
      <c r="AH15" s="91">
        <v>13</v>
      </c>
      <c r="AI15" s="91">
        <v>13</v>
      </c>
      <c r="AJ15" s="91">
        <v>13</v>
      </c>
      <c r="AK15" s="91">
        <v>13</v>
      </c>
      <c r="AL15" s="91">
        <v>10</v>
      </c>
      <c r="AM15" s="91">
        <v>14</v>
      </c>
      <c r="AN15" s="91">
        <v>11</v>
      </c>
      <c r="AO15" s="91">
        <v>11</v>
      </c>
      <c r="AP15" s="91">
        <v>13</v>
      </c>
      <c r="AQ15" s="91">
        <v>11</v>
      </c>
      <c r="AR15" s="91">
        <v>9</v>
      </c>
      <c r="AS15" s="91">
        <v>15</v>
      </c>
      <c r="AT15" s="91">
        <v>10</v>
      </c>
      <c r="AU15" s="91">
        <v>15</v>
      </c>
      <c r="AV15" s="91">
        <v>14</v>
      </c>
      <c r="AW15" s="91">
        <v>10</v>
      </c>
      <c r="AX15" s="91">
        <v>10</v>
      </c>
      <c r="AY15" s="91">
        <v>14</v>
      </c>
      <c r="AZ15" s="91">
        <v>11</v>
      </c>
      <c r="BA15" s="91">
        <v>11</v>
      </c>
      <c r="BB15" s="91">
        <v>13</v>
      </c>
      <c r="BC15" s="91">
        <v>13</v>
      </c>
      <c r="BD15" s="91">
        <v>15</v>
      </c>
      <c r="BE15" s="91">
        <v>10</v>
      </c>
      <c r="BF15" s="91">
        <v>13</v>
      </c>
      <c r="BG15" s="91">
        <v>10</v>
      </c>
      <c r="BH15" s="91">
        <v>15</v>
      </c>
      <c r="BI15" s="91">
        <v>13</v>
      </c>
      <c r="BJ15" s="91">
        <v>13</v>
      </c>
      <c r="BK15" s="91">
        <v>10</v>
      </c>
      <c r="BL15" s="91">
        <v>10</v>
      </c>
      <c r="BM15" s="91">
        <v>13</v>
      </c>
      <c r="BN15" s="91">
        <v>10</v>
      </c>
      <c r="BO15" s="91">
        <v>10</v>
      </c>
      <c r="BP15" s="91">
        <v>13</v>
      </c>
      <c r="BQ15" s="91">
        <v>10</v>
      </c>
      <c r="BR15" s="91">
        <v>13</v>
      </c>
      <c r="BS15" s="91">
        <v>11</v>
      </c>
      <c r="BT15" s="91">
        <v>13</v>
      </c>
      <c r="BU15" s="91">
        <v>10</v>
      </c>
      <c r="BV15" s="91">
        <v>11</v>
      </c>
      <c r="BW15" s="91">
        <v>13</v>
      </c>
      <c r="BX15" s="91">
        <v>10</v>
      </c>
      <c r="BY15" s="91">
        <v>10</v>
      </c>
      <c r="BZ15" s="91">
        <v>13</v>
      </c>
      <c r="CA15" s="91">
        <v>9</v>
      </c>
      <c r="CB15" s="91">
        <v>15</v>
      </c>
      <c r="CC15" s="91">
        <v>13</v>
      </c>
      <c r="CD15" s="91">
        <v>13</v>
      </c>
      <c r="CE15" s="91">
        <v>13</v>
      </c>
      <c r="CF15" s="91">
        <v>10</v>
      </c>
      <c r="CG15" s="91">
        <v>13</v>
      </c>
      <c r="CH15" s="91">
        <v>13</v>
      </c>
      <c r="CI15" s="91">
        <v>10</v>
      </c>
      <c r="CJ15" s="91">
        <v>13</v>
      </c>
      <c r="CK15" s="91">
        <v>10</v>
      </c>
      <c r="CL15" s="91">
        <v>13</v>
      </c>
      <c r="CM15" s="91">
        <v>10</v>
      </c>
      <c r="CN15" s="91">
        <v>13</v>
      </c>
      <c r="CO15" s="91">
        <v>10</v>
      </c>
      <c r="CP15" s="91">
        <v>13</v>
      </c>
      <c r="CQ15" s="91">
        <v>10</v>
      </c>
      <c r="CR15" s="91">
        <v>13</v>
      </c>
      <c r="CS15" s="91">
        <v>10</v>
      </c>
      <c r="CT15" s="91">
        <v>11</v>
      </c>
      <c r="CU15" s="91">
        <v>13</v>
      </c>
      <c r="CV15" s="91">
        <v>10</v>
      </c>
      <c r="CW15" s="91">
        <v>11</v>
      </c>
      <c r="CX15" s="91">
        <v>13</v>
      </c>
      <c r="CY15" s="91">
        <v>13</v>
      </c>
      <c r="CZ15" s="91">
        <v>13</v>
      </c>
      <c r="DA15" s="91">
        <v>11</v>
      </c>
      <c r="DB15" s="91">
        <v>10</v>
      </c>
      <c r="DC15" s="91">
        <v>13</v>
      </c>
      <c r="DD15" s="91">
        <v>15</v>
      </c>
      <c r="DE15" s="91">
        <v>9</v>
      </c>
      <c r="DF15" s="91">
        <v>10</v>
      </c>
      <c r="DG15" s="91">
        <v>13</v>
      </c>
      <c r="DH15" s="91">
        <v>13</v>
      </c>
      <c r="DI15" s="91">
        <v>13</v>
      </c>
      <c r="DJ15" s="91">
        <v>13</v>
      </c>
      <c r="DK15" s="91">
        <v>10</v>
      </c>
      <c r="DL15" s="91">
        <v>13</v>
      </c>
      <c r="DM15" s="91">
        <v>11</v>
      </c>
      <c r="DN15" s="91">
        <v>13</v>
      </c>
      <c r="DO15" s="91">
        <v>13</v>
      </c>
      <c r="DP15" s="91">
        <v>10</v>
      </c>
      <c r="DQ15" s="91">
        <v>10</v>
      </c>
      <c r="DR15" s="91">
        <v>14</v>
      </c>
      <c r="DS15" s="91">
        <v>10</v>
      </c>
      <c r="DT15" s="91">
        <v>13</v>
      </c>
      <c r="DU15" s="91">
        <v>13</v>
      </c>
      <c r="DV15" s="91">
        <v>13</v>
      </c>
      <c r="DW15" s="91">
        <v>13</v>
      </c>
      <c r="DX15" s="91">
        <v>13</v>
      </c>
      <c r="DY15" s="91">
        <v>10</v>
      </c>
      <c r="DZ15" s="91">
        <v>9</v>
      </c>
      <c r="EA15" s="91">
        <v>10</v>
      </c>
      <c r="EB15" s="91">
        <v>13</v>
      </c>
      <c r="EC15" s="91">
        <v>10</v>
      </c>
      <c r="ED15" s="91">
        <v>10</v>
      </c>
      <c r="EE15" s="91">
        <v>10</v>
      </c>
      <c r="EF15" s="91">
        <v>13</v>
      </c>
      <c r="EG15" s="91">
        <v>9</v>
      </c>
      <c r="EH15" s="91">
        <v>13</v>
      </c>
      <c r="EI15" s="91">
        <v>13</v>
      </c>
      <c r="EJ15" s="91">
        <v>13</v>
      </c>
      <c r="EK15" s="91">
        <v>10</v>
      </c>
      <c r="EL15" s="91">
        <v>10</v>
      </c>
      <c r="EM15" s="91">
        <v>11</v>
      </c>
      <c r="EN15" s="91">
        <v>9</v>
      </c>
      <c r="EO15" s="91">
        <v>13</v>
      </c>
      <c r="EP15" s="91">
        <v>10</v>
      </c>
      <c r="EQ15" s="91">
        <v>14</v>
      </c>
      <c r="ER15" s="91">
        <v>11</v>
      </c>
      <c r="ES15" s="91">
        <v>13</v>
      </c>
      <c r="ET15" s="91">
        <v>10</v>
      </c>
      <c r="EU15" s="91">
        <v>10</v>
      </c>
      <c r="EV15" s="91">
        <v>10</v>
      </c>
      <c r="EW15" s="91">
        <v>14</v>
      </c>
      <c r="EX15" s="91">
        <v>10</v>
      </c>
      <c r="EY15" s="91">
        <v>13</v>
      </c>
      <c r="EZ15" s="91">
        <v>10</v>
      </c>
      <c r="FA15" s="91">
        <v>13</v>
      </c>
      <c r="FB15" s="91">
        <v>14</v>
      </c>
      <c r="FC15" s="91">
        <v>10</v>
      </c>
      <c r="FD15" s="91">
        <v>13</v>
      </c>
      <c r="FE15" s="91">
        <v>10</v>
      </c>
      <c r="FF15" s="91">
        <v>14</v>
      </c>
      <c r="FG15" s="91">
        <v>10</v>
      </c>
      <c r="FH15" s="91">
        <v>13</v>
      </c>
      <c r="FI15" s="91">
        <v>15</v>
      </c>
      <c r="FJ15" s="91">
        <v>10</v>
      </c>
      <c r="FK15" s="91">
        <v>10</v>
      </c>
      <c r="FL15" s="91">
        <v>11</v>
      </c>
      <c r="FM15" s="91">
        <v>13</v>
      </c>
      <c r="FN15" s="91">
        <v>13</v>
      </c>
      <c r="FO15" s="91">
        <v>11</v>
      </c>
      <c r="FP15" s="91">
        <v>13</v>
      </c>
      <c r="FQ15" s="91">
        <v>11</v>
      </c>
      <c r="FR15" s="91">
        <v>13</v>
      </c>
      <c r="FS15" s="91">
        <v>13</v>
      </c>
      <c r="FT15" s="91">
        <v>13</v>
      </c>
      <c r="FU15" s="91">
        <v>10</v>
      </c>
      <c r="FV15" s="91">
        <v>13</v>
      </c>
      <c r="FW15" s="91">
        <v>9</v>
      </c>
      <c r="FX15" s="91">
        <v>9</v>
      </c>
      <c r="FY15" s="91">
        <v>13</v>
      </c>
      <c r="FZ15" s="91">
        <v>10</v>
      </c>
      <c r="GA15" s="91">
        <v>14</v>
      </c>
      <c r="GB15" s="91">
        <v>10</v>
      </c>
      <c r="GC15" s="91">
        <v>13</v>
      </c>
      <c r="GD15" s="91">
        <v>13</v>
      </c>
      <c r="GE15" s="91">
        <v>13</v>
      </c>
      <c r="GF15" s="91">
        <v>10</v>
      </c>
      <c r="GG15" s="91">
        <v>10</v>
      </c>
      <c r="GH15" s="91">
        <v>11</v>
      </c>
      <c r="GI15" s="91">
        <v>11</v>
      </c>
      <c r="GJ15" s="91">
        <v>14</v>
      </c>
      <c r="GK15" s="91">
        <v>14</v>
      </c>
      <c r="GL15" s="91">
        <v>10</v>
      </c>
      <c r="GM15" s="91">
        <v>10</v>
      </c>
      <c r="GN15" s="91">
        <v>13</v>
      </c>
      <c r="GO15" s="91">
        <v>11</v>
      </c>
      <c r="GP15" s="91">
        <v>9</v>
      </c>
      <c r="GQ15" s="91">
        <v>13</v>
      </c>
      <c r="GR15" s="91">
        <v>14</v>
      </c>
      <c r="GS15" s="91">
        <v>10</v>
      </c>
      <c r="GT15" s="91">
        <v>14</v>
      </c>
      <c r="GU15" s="91">
        <v>10</v>
      </c>
      <c r="GV15" s="91">
        <v>15</v>
      </c>
      <c r="GW15" s="91">
        <v>13</v>
      </c>
      <c r="GX15" s="91">
        <v>10</v>
      </c>
      <c r="GY15" s="91">
        <v>15</v>
      </c>
      <c r="GZ15" s="91">
        <v>10</v>
      </c>
      <c r="HA15" s="91">
        <v>13</v>
      </c>
      <c r="HB15" s="91">
        <v>13</v>
      </c>
      <c r="HC15" s="91">
        <v>14</v>
      </c>
      <c r="HD15" s="91">
        <v>10</v>
      </c>
      <c r="HE15" s="91">
        <v>14</v>
      </c>
      <c r="HF15" s="91">
        <v>13</v>
      </c>
      <c r="HG15" s="91">
        <v>9</v>
      </c>
      <c r="HH15" s="91">
        <v>9</v>
      </c>
      <c r="HI15" s="91">
        <v>13</v>
      </c>
      <c r="HJ15" s="91">
        <v>13</v>
      </c>
      <c r="HK15" s="91">
        <v>10</v>
      </c>
      <c r="HL15" s="91">
        <v>10</v>
      </c>
      <c r="HM15" s="91">
        <v>14</v>
      </c>
      <c r="HN15" s="91">
        <v>9</v>
      </c>
      <c r="HO15" s="91">
        <v>13</v>
      </c>
      <c r="HP15" s="91">
        <v>13</v>
      </c>
      <c r="HQ15" s="91">
        <v>13</v>
      </c>
      <c r="HR15" s="91">
        <v>13</v>
      </c>
      <c r="HS15" s="91">
        <v>10</v>
      </c>
      <c r="HT15" s="91">
        <v>9</v>
      </c>
      <c r="HU15" s="91">
        <v>14</v>
      </c>
      <c r="HV15" s="91">
        <v>13</v>
      </c>
      <c r="HW15" s="91">
        <v>10</v>
      </c>
      <c r="HX15" s="91">
        <v>10</v>
      </c>
      <c r="HY15" s="91">
        <v>13</v>
      </c>
      <c r="HZ15" s="91">
        <v>10</v>
      </c>
      <c r="IA15" s="91">
        <v>10</v>
      </c>
      <c r="IB15" s="91">
        <v>9</v>
      </c>
    </row>
    <row r="16" spans="1:236" s="92" customFormat="1" ht="24" hidden="1" customHeight="1" x14ac:dyDescent="0.3">
      <c r="A16" s="1210"/>
      <c r="B16" s="620" t="s">
        <v>270</v>
      </c>
      <c r="C16" s="1042"/>
      <c r="D16" s="93">
        <v>92.307692307692307</v>
      </c>
      <c r="E16" s="93">
        <v>93.307692307692307</v>
      </c>
      <c r="F16" s="93">
        <v>94.307692307692307</v>
      </c>
      <c r="G16" s="93">
        <v>95.307692307692307</v>
      </c>
      <c r="H16" s="93">
        <v>96.307692307692307</v>
      </c>
      <c r="I16" s="93">
        <v>97.307692307692307</v>
      </c>
      <c r="J16" s="93">
        <v>98.307692307692307</v>
      </c>
      <c r="K16" s="93">
        <v>99.307692307692307</v>
      </c>
      <c r="L16" s="93">
        <v>100.30769230769199</v>
      </c>
      <c r="M16" s="93">
        <v>101.30769230769199</v>
      </c>
      <c r="N16" s="93">
        <v>102.30769230769199</v>
      </c>
      <c r="O16" s="93">
        <v>103.30769230769199</v>
      </c>
      <c r="P16" s="93">
        <v>104.30769230769199</v>
      </c>
      <c r="Q16" s="93">
        <v>105.30769230769199</v>
      </c>
      <c r="R16" s="93">
        <v>106.30769230769199</v>
      </c>
      <c r="S16" s="93">
        <v>107.30769230769199</v>
      </c>
      <c r="T16" s="93">
        <v>108.30769230769199</v>
      </c>
      <c r="U16" s="93">
        <v>109.30769230769199</v>
      </c>
      <c r="V16" s="93">
        <v>110.30769230769199</v>
      </c>
      <c r="W16" s="93">
        <v>111.30769230769199</v>
      </c>
      <c r="X16" s="93">
        <v>112.30769230769199</v>
      </c>
      <c r="Y16" s="93">
        <v>113.30769230769199</v>
      </c>
      <c r="Z16" s="93">
        <v>114.30769230769199</v>
      </c>
      <c r="AA16" s="93">
        <v>115.30769230769199</v>
      </c>
      <c r="AB16" s="93">
        <v>116.30769230769199</v>
      </c>
      <c r="AC16" s="93">
        <v>117.30769230769199</v>
      </c>
      <c r="AD16" s="93">
        <v>118.30769230769199</v>
      </c>
      <c r="AE16" s="93">
        <v>119.30769230769199</v>
      </c>
      <c r="AF16" s="93">
        <v>120.30769230769199</v>
      </c>
      <c r="AG16" s="93">
        <v>121.30769230769199</v>
      </c>
      <c r="AH16" s="93">
        <v>122.30769230769199</v>
      </c>
      <c r="AI16" s="93">
        <v>123.30769230769199</v>
      </c>
      <c r="AJ16" s="93">
        <v>124.30769230769199</v>
      </c>
      <c r="AK16" s="93">
        <v>125.30769230769199</v>
      </c>
      <c r="AL16" s="93">
        <v>126.30769230769199</v>
      </c>
      <c r="AM16" s="93">
        <v>127.30769230769199</v>
      </c>
      <c r="AN16" s="93">
        <v>128.30769230769201</v>
      </c>
      <c r="AO16" s="93">
        <v>129.30769230769201</v>
      </c>
      <c r="AP16" s="93">
        <v>130.30769230769201</v>
      </c>
      <c r="AQ16" s="93">
        <v>131.30769230769201</v>
      </c>
      <c r="AR16" s="93">
        <v>132.30769230769201</v>
      </c>
      <c r="AS16" s="93">
        <v>133.30769230769201</v>
      </c>
      <c r="AT16" s="93">
        <v>134.30769230769201</v>
      </c>
      <c r="AU16" s="93">
        <v>135.30769230769201</v>
      </c>
      <c r="AV16" s="93">
        <v>136.30769230769201</v>
      </c>
      <c r="AW16" s="93">
        <v>137.30769230769201</v>
      </c>
      <c r="AX16" s="93">
        <v>138.30769230769201</v>
      </c>
      <c r="AY16" s="93">
        <v>139.30769230769201</v>
      </c>
      <c r="AZ16" s="93">
        <v>140.30769230769201</v>
      </c>
      <c r="BA16" s="93">
        <v>141.30769230769201</v>
      </c>
      <c r="BB16" s="93">
        <v>142.30769230769201</v>
      </c>
      <c r="BC16" s="93">
        <v>143.30769230769201</v>
      </c>
      <c r="BD16" s="93">
        <v>144.30769230769201</v>
      </c>
      <c r="BE16" s="93">
        <v>145.30769230769201</v>
      </c>
      <c r="BF16" s="93">
        <v>146.30769230769201</v>
      </c>
      <c r="BG16" s="93">
        <v>147.30769230769201</v>
      </c>
      <c r="BH16" s="93">
        <v>148.30769230769201</v>
      </c>
      <c r="BI16" s="93">
        <v>149.30769230769201</v>
      </c>
      <c r="BJ16" s="93">
        <v>150.30769230769201</v>
      </c>
      <c r="BK16" s="93">
        <v>151.30769230769201</v>
      </c>
      <c r="BL16" s="93">
        <v>152.30769230769201</v>
      </c>
      <c r="BM16" s="93">
        <v>153.30769230769201</v>
      </c>
      <c r="BN16" s="93">
        <v>154.30769230769201</v>
      </c>
      <c r="BO16" s="93">
        <v>155.30769230769201</v>
      </c>
      <c r="BP16" s="93">
        <v>156.30769230769201</v>
      </c>
      <c r="BQ16" s="93">
        <v>157.30769230769201</v>
      </c>
      <c r="BR16" s="93">
        <v>158.30769230769201</v>
      </c>
      <c r="BS16" s="93">
        <v>159.30769230769201</v>
      </c>
      <c r="BT16" s="93">
        <v>160.30769230769201</v>
      </c>
      <c r="BU16" s="93">
        <v>161.30769230769201</v>
      </c>
      <c r="BV16" s="93">
        <v>162.30769230769201</v>
      </c>
      <c r="BW16" s="93">
        <v>163.30769230769201</v>
      </c>
      <c r="BX16" s="93">
        <v>164.30769230769201</v>
      </c>
      <c r="BY16" s="93">
        <v>165.30769230769201</v>
      </c>
      <c r="BZ16" s="93">
        <v>166.30769230769201</v>
      </c>
      <c r="CA16" s="93">
        <v>167.30769230769201</v>
      </c>
      <c r="CB16" s="93">
        <v>168.30769230769201</v>
      </c>
      <c r="CC16" s="93">
        <v>169.30769230769201</v>
      </c>
      <c r="CD16" s="93">
        <v>170.30769230769201</v>
      </c>
      <c r="CE16" s="93">
        <v>171.30769230769201</v>
      </c>
      <c r="CF16" s="93">
        <v>172.30769230769201</v>
      </c>
      <c r="CG16" s="93">
        <v>173.30769230769201</v>
      </c>
      <c r="CH16" s="93">
        <v>174.30769230769201</v>
      </c>
      <c r="CI16" s="93">
        <v>175.30769230769201</v>
      </c>
      <c r="CJ16" s="93">
        <v>176.30769230769201</v>
      </c>
      <c r="CK16" s="93">
        <v>177.30769230769201</v>
      </c>
      <c r="CL16" s="93">
        <v>178.30769230769201</v>
      </c>
      <c r="CM16" s="93">
        <v>179.30769230769201</v>
      </c>
      <c r="CN16" s="93">
        <v>180.30769230769201</v>
      </c>
      <c r="CO16" s="93">
        <v>181.30769230769201</v>
      </c>
      <c r="CP16" s="93">
        <v>182.30769230769201</v>
      </c>
      <c r="CQ16" s="93">
        <v>183.30769230769201</v>
      </c>
      <c r="CR16" s="93">
        <v>184.30769230769201</v>
      </c>
      <c r="CS16" s="93">
        <v>185.30769230769201</v>
      </c>
      <c r="CT16" s="93">
        <v>186.30769230769201</v>
      </c>
      <c r="CU16" s="93">
        <v>187.30769230769201</v>
      </c>
      <c r="CV16" s="93">
        <v>188.30769230769201</v>
      </c>
      <c r="CW16" s="93">
        <v>189.30769230769201</v>
      </c>
      <c r="CX16" s="93">
        <v>190.30769230769201</v>
      </c>
      <c r="CY16" s="93">
        <v>191.30769230769201</v>
      </c>
      <c r="CZ16" s="93">
        <v>192.30769230769201</v>
      </c>
      <c r="DA16" s="93">
        <v>193.30769230769201</v>
      </c>
      <c r="DB16" s="93">
        <v>194.30769230769201</v>
      </c>
      <c r="DC16" s="93">
        <v>195.30769230769201</v>
      </c>
      <c r="DD16" s="93">
        <v>196.30769230769201</v>
      </c>
      <c r="DE16" s="93">
        <v>197.30769230769201</v>
      </c>
      <c r="DF16" s="93">
        <v>198.30769230769201</v>
      </c>
      <c r="DG16" s="93">
        <v>199.30769230769201</v>
      </c>
      <c r="DH16" s="93">
        <v>200.30769230769201</v>
      </c>
      <c r="DI16" s="93">
        <v>201.30769230769201</v>
      </c>
      <c r="DJ16" s="93">
        <v>202.30769230769201</v>
      </c>
      <c r="DK16" s="93">
        <v>203.30769230769201</v>
      </c>
      <c r="DL16" s="93">
        <v>204.30769230769201</v>
      </c>
      <c r="DM16" s="93">
        <v>205.30769230769201</v>
      </c>
      <c r="DN16" s="93">
        <v>206.30769230769201</v>
      </c>
      <c r="DO16" s="93">
        <v>207.30769230769201</v>
      </c>
      <c r="DP16" s="93">
        <v>208.30769230769201</v>
      </c>
      <c r="DQ16" s="93">
        <v>209.30769230769201</v>
      </c>
      <c r="DR16" s="93">
        <v>210.30769230769201</v>
      </c>
      <c r="DS16" s="93">
        <v>211.30769230769201</v>
      </c>
      <c r="DT16" s="93">
        <v>212.30769230769201</v>
      </c>
      <c r="DU16" s="93">
        <v>213.30769230769201</v>
      </c>
      <c r="DV16" s="93">
        <v>214.30769230769201</v>
      </c>
      <c r="DW16" s="93">
        <v>215.30769230769201</v>
      </c>
      <c r="DX16" s="93">
        <v>216.30769230769201</v>
      </c>
      <c r="DY16" s="93">
        <v>217.30769230769201</v>
      </c>
      <c r="DZ16" s="93">
        <v>218.30769230769201</v>
      </c>
      <c r="EA16" s="93">
        <v>219.30769230769201</v>
      </c>
      <c r="EB16" s="93">
        <v>220.30769230769201</v>
      </c>
      <c r="EC16" s="93">
        <v>221.30769230769201</v>
      </c>
      <c r="ED16" s="93">
        <v>222.30769230769201</v>
      </c>
      <c r="EE16" s="93">
        <v>223.30769230769201</v>
      </c>
      <c r="EF16" s="93">
        <v>224.30769230769201</v>
      </c>
      <c r="EG16" s="93">
        <v>225.30769230769201</v>
      </c>
      <c r="EH16" s="93">
        <v>226.30769230769201</v>
      </c>
      <c r="EI16" s="93">
        <v>227.30769230769201</v>
      </c>
      <c r="EJ16" s="93">
        <v>228.30769230769201</v>
      </c>
      <c r="EK16" s="93">
        <v>229.30769230769201</v>
      </c>
      <c r="EL16" s="93">
        <v>230.30769230769201</v>
      </c>
      <c r="EM16" s="93">
        <v>231.30769230769201</v>
      </c>
      <c r="EN16" s="93">
        <v>232.30769230769201</v>
      </c>
      <c r="EO16" s="93">
        <v>233.30769230769201</v>
      </c>
      <c r="EP16" s="93">
        <v>234.30769230769201</v>
      </c>
      <c r="EQ16" s="93">
        <v>235.30769230769201</v>
      </c>
      <c r="ER16" s="93">
        <v>236.30769230769201</v>
      </c>
      <c r="ES16" s="93">
        <v>237.30769230769201</v>
      </c>
      <c r="ET16" s="93">
        <v>238.30769230769201</v>
      </c>
      <c r="EU16" s="93">
        <v>239.30769230769201</v>
      </c>
      <c r="EV16" s="93">
        <v>240.30769230769201</v>
      </c>
      <c r="EW16" s="93">
        <v>241.30769230769201</v>
      </c>
      <c r="EX16" s="93">
        <v>242.30769230769201</v>
      </c>
      <c r="EY16" s="93">
        <v>243.30769230769201</v>
      </c>
      <c r="EZ16" s="93">
        <v>244.30769230769201</v>
      </c>
      <c r="FA16" s="93">
        <v>245.30769230769201</v>
      </c>
      <c r="FB16" s="93">
        <v>246.30769230769201</v>
      </c>
      <c r="FC16" s="93">
        <v>247.30769230769201</v>
      </c>
      <c r="FD16" s="93">
        <v>248.30769230769201</v>
      </c>
      <c r="FE16" s="93">
        <v>249.30769230769201</v>
      </c>
      <c r="FF16" s="93">
        <v>250.30769230769201</v>
      </c>
      <c r="FG16" s="93">
        <v>251.30769230769201</v>
      </c>
      <c r="FH16" s="93">
        <v>252.30769230769201</v>
      </c>
      <c r="FI16" s="93">
        <v>253.30769230769201</v>
      </c>
      <c r="FJ16" s="93">
        <v>254.30769230769201</v>
      </c>
      <c r="FK16" s="93">
        <v>255.30769230769201</v>
      </c>
      <c r="FL16" s="93">
        <v>256.30769230769198</v>
      </c>
      <c r="FM16" s="93">
        <v>257.30769230769198</v>
      </c>
      <c r="FN16" s="93">
        <v>258.30769230769198</v>
      </c>
      <c r="FO16" s="93">
        <v>259.30769230769198</v>
      </c>
      <c r="FP16" s="93">
        <v>260.30769230769198</v>
      </c>
      <c r="FQ16" s="93">
        <v>261.30769230769198</v>
      </c>
      <c r="FR16" s="93">
        <v>262.30769230769198</v>
      </c>
      <c r="FS16" s="93">
        <v>263.30769230769198</v>
      </c>
      <c r="FT16" s="93">
        <v>264.30769230769198</v>
      </c>
      <c r="FU16" s="93">
        <v>265.30769230769198</v>
      </c>
      <c r="FV16" s="93">
        <v>266.30769230769198</v>
      </c>
      <c r="FW16" s="93">
        <v>267.30769230769198</v>
      </c>
      <c r="FX16" s="93">
        <v>268.30769230769198</v>
      </c>
      <c r="FY16" s="93">
        <v>269.30769230769198</v>
      </c>
      <c r="FZ16" s="93">
        <v>270.30769230769198</v>
      </c>
      <c r="GA16" s="93">
        <v>271.30769230769198</v>
      </c>
      <c r="GB16" s="93">
        <v>272.30769230769198</v>
      </c>
      <c r="GC16" s="93">
        <v>273.30769230769198</v>
      </c>
      <c r="GD16" s="93">
        <v>274.30769230769198</v>
      </c>
      <c r="GE16" s="93">
        <v>275.30769230769198</v>
      </c>
      <c r="GF16" s="93">
        <v>276.30769230769198</v>
      </c>
      <c r="GG16" s="93">
        <v>277.30769230769198</v>
      </c>
      <c r="GH16" s="93">
        <v>278.30769230769198</v>
      </c>
      <c r="GI16" s="93">
        <v>279.30769230769198</v>
      </c>
      <c r="GJ16" s="93">
        <v>280.30769230769198</v>
      </c>
      <c r="GK16" s="93">
        <v>281.30769230769198</v>
      </c>
      <c r="GL16" s="93">
        <v>282.30769230769198</v>
      </c>
      <c r="GM16" s="93">
        <v>283.30769230769198</v>
      </c>
      <c r="GN16" s="93">
        <v>284.30769230769198</v>
      </c>
      <c r="GO16" s="93">
        <v>285.30769230769198</v>
      </c>
      <c r="GP16" s="93">
        <v>286.30769230769198</v>
      </c>
      <c r="GQ16" s="93">
        <v>287.30769230769198</v>
      </c>
      <c r="GR16" s="93">
        <v>288.30769230769198</v>
      </c>
      <c r="GS16" s="93">
        <v>289.30769230769198</v>
      </c>
      <c r="GT16" s="93">
        <v>290.30769230769198</v>
      </c>
      <c r="GU16" s="93">
        <v>291.30769230769198</v>
      </c>
      <c r="GV16" s="93">
        <v>292.30769230769198</v>
      </c>
      <c r="GW16" s="93">
        <v>293.30769230769198</v>
      </c>
      <c r="GX16" s="93">
        <v>294.30769230769198</v>
      </c>
      <c r="GY16" s="93">
        <v>295.30769230769198</v>
      </c>
      <c r="GZ16" s="93">
        <v>296.30769230769198</v>
      </c>
      <c r="HA16" s="93">
        <v>297.30769230769198</v>
      </c>
      <c r="HB16" s="93">
        <v>298.30769230769198</v>
      </c>
      <c r="HC16" s="93">
        <v>299.30769230769198</v>
      </c>
      <c r="HD16" s="93">
        <v>300.30769230769198</v>
      </c>
      <c r="HE16" s="93">
        <v>301.30769230769198</v>
      </c>
      <c r="HF16" s="93">
        <v>302.30769230769198</v>
      </c>
      <c r="HG16" s="93">
        <v>303.30769230769198</v>
      </c>
      <c r="HH16" s="93">
        <v>304.30769230769198</v>
      </c>
      <c r="HI16" s="93">
        <v>305.30769230769198</v>
      </c>
      <c r="HJ16" s="93">
        <v>306.30769230769198</v>
      </c>
      <c r="HK16" s="93">
        <v>307.30769230769198</v>
      </c>
      <c r="HL16" s="93">
        <v>308.30769230769198</v>
      </c>
      <c r="HM16" s="93">
        <v>309.30769230769198</v>
      </c>
      <c r="HN16" s="93">
        <v>310.30769230769198</v>
      </c>
      <c r="HO16" s="93">
        <v>311.30769230769198</v>
      </c>
      <c r="HP16" s="93">
        <v>312.30769230769198</v>
      </c>
      <c r="HQ16" s="93">
        <v>313.30769230769198</v>
      </c>
      <c r="HR16" s="93">
        <v>314.30769230769198</v>
      </c>
      <c r="HS16" s="93">
        <v>315.30769230769198</v>
      </c>
      <c r="HT16" s="93">
        <v>316.30769230769198</v>
      </c>
      <c r="HU16" s="93">
        <v>317.30769230769198</v>
      </c>
      <c r="HV16" s="93">
        <v>318.30769230769198</v>
      </c>
      <c r="HW16" s="93">
        <v>319.30769230769198</v>
      </c>
      <c r="HX16" s="93">
        <v>320.30769230769198</v>
      </c>
      <c r="HY16" s="93">
        <v>321.30769230769198</v>
      </c>
      <c r="HZ16" s="93">
        <v>322.30769230769198</v>
      </c>
      <c r="IA16" s="93">
        <v>323.30769230769198</v>
      </c>
      <c r="IB16" s="93">
        <v>324.30769230769198</v>
      </c>
    </row>
    <row r="17" spans="1:236" s="95" customFormat="1" ht="21" hidden="1" customHeight="1" x14ac:dyDescent="0.3">
      <c r="A17" s="1211"/>
      <c r="B17" s="622" t="s">
        <v>271</v>
      </c>
      <c r="C17" s="1043"/>
      <c r="D17" s="97">
        <f t="shared" ref="D17:BO17" si="33">D12-D16</f>
        <v>7.6923076923076934</v>
      </c>
      <c r="E17" s="97">
        <f t="shared" si="33"/>
        <v>-1</v>
      </c>
      <c r="F17" s="97">
        <f t="shared" si="33"/>
        <v>5.6923076923076934</v>
      </c>
      <c r="G17" s="97">
        <f t="shared" si="33"/>
        <v>4.6923076923076934</v>
      </c>
      <c r="H17" s="97">
        <f t="shared" si="33"/>
        <v>3.6923076923076934</v>
      </c>
      <c r="I17" s="97">
        <f t="shared" si="33"/>
        <v>-12.692307692307693</v>
      </c>
      <c r="J17" s="97">
        <f t="shared" si="33"/>
        <v>1.6923076923076934</v>
      </c>
      <c r="K17" s="97">
        <f t="shared" si="33"/>
        <v>0.6923076923076934</v>
      </c>
      <c r="L17" s="97">
        <f t="shared" si="33"/>
        <v>-0.30769230769199396</v>
      </c>
      <c r="M17" s="97">
        <f t="shared" si="33"/>
        <v>-1.307692307691994</v>
      </c>
      <c r="N17" s="97">
        <f t="shared" si="33"/>
        <v>-2.307692307691994</v>
      </c>
      <c r="O17" s="97">
        <f t="shared" si="33"/>
        <v>-3.307692307691994</v>
      </c>
      <c r="P17" s="97">
        <f t="shared" si="33"/>
        <v>-4.307692307691994</v>
      </c>
      <c r="Q17" s="97">
        <f t="shared" si="33"/>
        <v>-5.307692307691994</v>
      </c>
      <c r="R17" s="97">
        <f t="shared" si="33"/>
        <v>-13.450549450549133</v>
      </c>
      <c r="S17" s="97">
        <f t="shared" si="33"/>
        <v>-7.307692307691994</v>
      </c>
      <c r="T17" s="97">
        <f t="shared" si="33"/>
        <v>-8.307692307691994</v>
      </c>
      <c r="U17" s="97">
        <f t="shared" si="33"/>
        <v>-9.307692307691994</v>
      </c>
      <c r="V17" s="97">
        <f t="shared" si="33"/>
        <v>-10.307692307691994</v>
      </c>
      <c r="W17" s="97">
        <f t="shared" si="33"/>
        <v>-11.307692307691994</v>
      </c>
      <c r="X17" s="97">
        <f t="shared" si="33"/>
        <v>-19.999999999999687</v>
      </c>
      <c r="Y17" s="97">
        <f t="shared" si="33"/>
        <v>-23.307692307691994</v>
      </c>
      <c r="Z17" s="97">
        <f t="shared" si="33"/>
        <v>-14.307692307691994</v>
      </c>
      <c r="AA17" s="97">
        <f t="shared" si="33"/>
        <v>-24.398601398601087</v>
      </c>
      <c r="AB17" s="97">
        <f t="shared" si="33"/>
        <v>-16.307692307691994</v>
      </c>
      <c r="AC17" s="97">
        <f t="shared" si="33"/>
        <v>-17.307692307691994</v>
      </c>
      <c r="AD17" s="97">
        <f t="shared" si="33"/>
        <v>-18.307692307691994</v>
      </c>
      <c r="AE17" s="97">
        <f t="shared" si="33"/>
        <v>-19.307692307691994</v>
      </c>
      <c r="AF17" s="97">
        <f t="shared" si="33"/>
        <v>-29.398601398601087</v>
      </c>
      <c r="AG17" s="97">
        <f t="shared" si="33"/>
        <v>-21.307692307691994</v>
      </c>
      <c r="AH17" s="97">
        <f t="shared" si="33"/>
        <v>-22.307692307691994</v>
      </c>
      <c r="AI17" s="97">
        <f t="shared" si="33"/>
        <v>-23.307692307691994</v>
      </c>
      <c r="AJ17" s="97">
        <f t="shared" si="33"/>
        <v>-24.307692307691994</v>
      </c>
      <c r="AK17" s="97">
        <f t="shared" si="33"/>
        <v>-25.307692307691994</v>
      </c>
      <c r="AL17" s="97">
        <f t="shared" si="33"/>
        <v>-26.307692307691994</v>
      </c>
      <c r="AM17" s="97">
        <f t="shared" si="33"/>
        <v>-27.307692307691994</v>
      </c>
      <c r="AN17" s="97">
        <f t="shared" si="33"/>
        <v>-28.307692307692008</v>
      </c>
      <c r="AO17" s="97">
        <f t="shared" si="33"/>
        <v>-29.307692307692008</v>
      </c>
      <c r="AP17" s="97">
        <f t="shared" si="33"/>
        <v>-30.307692307692008</v>
      </c>
      <c r="AQ17" s="97">
        <f t="shared" si="33"/>
        <v>-31.307692307692008</v>
      </c>
      <c r="AR17" s="97">
        <f t="shared" si="33"/>
        <v>-32.307692307692008</v>
      </c>
      <c r="AS17" s="97">
        <f t="shared" si="33"/>
        <v>-73.307692307692008</v>
      </c>
      <c r="AT17" s="97">
        <f t="shared" si="33"/>
        <v>-94.307692307692008</v>
      </c>
      <c r="AU17" s="97">
        <f t="shared" si="33"/>
        <v>-35.307692307692008</v>
      </c>
      <c r="AV17" s="97">
        <f t="shared" si="33"/>
        <v>-36.307692307692008</v>
      </c>
      <c r="AW17" s="97">
        <f t="shared" si="33"/>
        <v>-37.307692307692008</v>
      </c>
      <c r="AX17" s="97">
        <f t="shared" si="33"/>
        <v>-38.307692307692008</v>
      </c>
      <c r="AY17" s="97">
        <f t="shared" si="33"/>
        <v>-39.307692307692008</v>
      </c>
      <c r="AZ17" s="97">
        <f t="shared" si="33"/>
        <v>-40.307692307692008</v>
      </c>
      <c r="BA17" s="97">
        <f t="shared" si="33"/>
        <v>-50.398601398601102</v>
      </c>
      <c r="BB17" s="97">
        <f t="shared" si="33"/>
        <v>-49.999999999999702</v>
      </c>
      <c r="BC17" s="97">
        <f t="shared" si="33"/>
        <v>-50.999999999999702</v>
      </c>
      <c r="BD17" s="97">
        <f t="shared" si="33"/>
        <v>-50.97435897435868</v>
      </c>
      <c r="BE17" s="97">
        <f t="shared" si="33"/>
        <v>-45.307692307692008</v>
      </c>
      <c r="BF17" s="97">
        <f t="shared" si="33"/>
        <v>-46.307692307692008</v>
      </c>
      <c r="BG17" s="97">
        <f t="shared" si="33"/>
        <v>-47.307692307692008</v>
      </c>
      <c r="BH17" s="97">
        <f t="shared" si="33"/>
        <v>-48.307692307692008</v>
      </c>
      <c r="BI17" s="97">
        <f t="shared" si="33"/>
        <v>-49.307692307692008</v>
      </c>
      <c r="BJ17" s="97">
        <f t="shared" si="33"/>
        <v>-73.384615384615074</v>
      </c>
      <c r="BK17" s="97">
        <f t="shared" si="33"/>
        <v>-51.307692307692008</v>
      </c>
      <c r="BL17" s="97">
        <f t="shared" si="33"/>
        <v>-52.307692307692008</v>
      </c>
      <c r="BM17" s="97">
        <f t="shared" si="33"/>
        <v>-53.307692307692008</v>
      </c>
      <c r="BN17" s="97">
        <f t="shared" si="33"/>
        <v>-54.307692307692008</v>
      </c>
      <c r="BO17" s="97">
        <f t="shared" si="33"/>
        <v>-65.307692307692008</v>
      </c>
      <c r="BP17" s="97">
        <f t="shared" ref="BP17:EA17" si="34">BP12-BP16</f>
        <v>-56.307692307692008</v>
      </c>
      <c r="BQ17" s="97">
        <f t="shared" si="34"/>
        <v>-57.307692307692008</v>
      </c>
      <c r="BR17" s="97">
        <f t="shared" si="34"/>
        <v>-58.307692307692008</v>
      </c>
      <c r="BS17" s="97">
        <f t="shared" si="34"/>
        <v>-113.85314685314655</v>
      </c>
      <c r="BT17" s="97">
        <f t="shared" si="34"/>
        <v>-60.307692307692008</v>
      </c>
      <c r="BU17" s="97">
        <f t="shared" si="34"/>
        <v>-91.307692307692008</v>
      </c>
      <c r="BV17" s="97">
        <f t="shared" si="34"/>
        <v>-71.398601398601102</v>
      </c>
      <c r="BW17" s="97">
        <f t="shared" si="34"/>
        <v>-63.307692307692008</v>
      </c>
      <c r="BX17" s="97">
        <f t="shared" si="34"/>
        <v>-64.307692307692008</v>
      </c>
      <c r="BY17" s="97">
        <f t="shared" si="34"/>
        <v>-65.307692307692008</v>
      </c>
      <c r="BZ17" s="97">
        <f t="shared" si="34"/>
        <v>-66.307692307692008</v>
      </c>
      <c r="CA17" s="97">
        <f t="shared" si="34"/>
        <v>-89.529914529914222</v>
      </c>
      <c r="CB17" s="97">
        <f t="shared" si="34"/>
        <v>-74.97435897435868</v>
      </c>
      <c r="CC17" s="97">
        <f t="shared" si="34"/>
        <v>-76.999999999999702</v>
      </c>
      <c r="CD17" s="97">
        <f t="shared" si="34"/>
        <v>-77.999999999999702</v>
      </c>
      <c r="CE17" s="97">
        <f t="shared" si="34"/>
        <v>-71.307692307692008</v>
      </c>
      <c r="CF17" s="97">
        <f t="shared" si="34"/>
        <v>-72.307692307692008</v>
      </c>
      <c r="CG17" s="97">
        <f t="shared" si="34"/>
        <v>-80.999999999999702</v>
      </c>
      <c r="CH17" s="97">
        <f t="shared" si="34"/>
        <v>-81.999999999999702</v>
      </c>
      <c r="CI17" s="97">
        <f t="shared" si="34"/>
        <v>-75.307692307692008</v>
      </c>
      <c r="CJ17" s="97">
        <f t="shared" si="34"/>
        <v>-76.307692307692008</v>
      </c>
      <c r="CK17" s="97">
        <f t="shared" si="34"/>
        <v>-77.307692307692008</v>
      </c>
      <c r="CL17" s="97">
        <f t="shared" si="34"/>
        <v>-78.307692307692008</v>
      </c>
      <c r="CM17" s="97">
        <f t="shared" si="34"/>
        <v>-79.307692307692008</v>
      </c>
      <c r="CN17" s="97">
        <f t="shared" si="34"/>
        <v>-87.999999999999702</v>
      </c>
      <c r="CO17" s="97">
        <f t="shared" si="34"/>
        <v>-91.307692307692008</v>
      </c>
      <c r="CP17" s="97">
        <f t="shared" si="34"/>
        <v>-82.307692307692008</v>
      </c>
      <c r="CQ17" s="97">
        <f t="shared" si="34"/>
        <v>-83.307692307692008</v>
      </c>
      <c r="CR17" s="97">
        <f t="shared" si="34"/>
        <v>-84.307692307692008</v>
      </c>
      <c r="CS17" s="97">
        <f t="shared" si="34"/>
        <v>-95.307692307692008</v>
      </c>
      <c r="CT17" s="97">
        <f t="shared" si="34"/>
        <v>-186.30769230769201</v>
      </c>
      <c r="CU17" s="97">
        <f t="shared" si="34"/>
        <v>-110.38461538461507</v>
      </c>
      <c r="CV17" s="97">
        <f t="shared" si="34"/>
        <v>-98.307692307692008</v>
      </c>
      <c r="CW17" s="97">
        <f t="shared" si="34"/>
        <v>-98.398601398601102</v>
      </c>
      <c r="CX17" s="97">
        <f t="shared" si="34"/>
        <v>-97.999999999999702</v>
      </c>
      <c r="CY17" s="97">
        <f t="shared" si="34"/>
        <v>-98.999999999999702</v>
      </c>
      <c r="CZ17" s="97">
        <f t="shared" si="34"/>
        <v>-92.307692307692008</v>
      </c>
      <c r="DA17" s="97">
        <f t="shared" si="34"/>
        <v>-120.58041958041927</v>
      </c>
      <c r="DB17" s="97">
        <f t="shared" si="34"/>
        <v>-104.30769230769201</v>
      </c>
      <c r="DC17" s="97">
        <f t="shared" si="34"/>
        <v>-95.307692307692008</v>
      </c>
      <c r="DD17" s="97">
        <f t="shared" si="34"/>
        <v>-96.307692307692008</v>
      </c>
      <c r="DE17" s="97">
        <f t="shared" si="34"/>
        <v>-97.307692307692008</v>
      </c>
      <c r="DF17" s="97">
        <f t="shared" si="34"/>
        <v>-108.30769230769201</v>
      </c>
      <c r="DG17" s="97">
        <f t="shared" si="34"/>
        <v>-99.307692307692008</v>
      </c>
      <c r="DH17" s="97">
        <f t="shared" si="34"/>
        <v>-100.30769230769201</v>
      </c>
      <c r="DI17" s="97">
        <f t="shared" si="34"/>
        <v>-170.53846153846123</v>
      </c>
      <c r="DJ17" s="97">
        <f t="shared" si="34"/>
        <v>-102.30769230769201</v>
      </c>
      <c r="DK17" s="97">
        <f t="shared" si="34"/>
        <v>-103.30769230769201</v>
      </c>
      <c r="DL17" s="97">
        <f t="shared" si="34"/>
        <v>-119.69230769230739</v>
      </c>
      <c r="DM17" s="97">
        <f t="shared" si="34"/>
        <v>-114.3986013986011</v>
      </c>
      <c r="DN17" s="97">
        <f t="shared" si="34"/>
        <v>-106.30769230769201</v>
      </c>
      <c r="DO17" s="97">
        <f t="shared" si="34"/>
        <v>-122.69230769230739</v>
      </c>
      <c r="DP17" s="97">
        <f t="shared" si="34"/>
        <v>-128.30769230769201</v>
      </c>
      <c r="DQ17" s="97">
        <f t="shared" si="34"/>
        <v>-109.30769230769201</v>
      </c>
      <c r="DR17" s="97">
        <f t="shared" si="34"/>
        <v>-124.5934065934063</v>
      </c>
      <c r="DS17" s="97">
        <f t="shared" si="34"/>
        <v>-131.30769230769201</v>
      </c>
      <c r="DT17" s="97">
        <f t="shared" si="34"/>
        <v>-119.9999999999997</v>
      </c>
      <c r="DU17" s="97">
        <f t="shared" si="34"/>
        <v>-120.9999999999997</v>
      </c>
      <c r="DV17" s="97">
        <f t="shared" si="34"/>
        <v>-121.9999999999997</v>
      </c>
      <c r="DW17" s="97">
        <f t="shared" si="34"/>
        <v>-115.30769230769201</v>
      </c>
      <c r="DX17" s="97">
        <f t="shared" si="34"/>
        <v>-123.9999999999997</v>
      </c>
      <c r="DY17" s="97">
        <f t="shared" si="34"/>
        <v>-117.30769230769201</v>
      </c>
      <c r="DZ17" s="97">
        <f t="shared" si="34"/>
        <v>-118.30769230769201</v>
      </c>
      <c r="EA17" s="97">
        <f t="shared" si="34"/>
        <v>-119.30769230769201</v>
      </c>
      <c r="EB17" s="97">
        <f t="shared" ref="EB17:GM17" si="35">EB12-EB16</f>
        <v>-120.30769230769201</v>
      </c>
      <c r="EC17" s="97">
        <f t="shared" si="35"/>
        <v>-131.30769230769201</v>
      </c>
      <c r="ED17" s="97">
        <f t="shared" si="35"/>
        <v>-122.30769230769201</v>
      </c>
      <c r="EE17" s="97">
        <f t="shared" si="35"/>
        <v>-133.30769230769201</v>
      </c>
      <c r="EF17" s="97">
        <f t="shared" si="35"/>
        <v>-124.30769230769201</v>
      </c>
      <c r="EG17" s="97">
        <f t="shared" si="35"/>
        <v>-125.30769230769201</v>
      </c>
      <c r="EH17" s="97">
        <f t="shared" si="35"/>
        <v>-126.30769230769201</v>
      </c>
      <c r="EI17" s="97">
        <f t="shared" si="35"/>
        <v>-134.99999999999972</v>
      </c>
      <c r="EJ17" s="97">
        <f t="shared" si="35"/>
        <v>-128.30769230769201</v>
      </c>
      <c r="EK17" s="97">
        <f t="shared" si="35"/>
        <v>-199.30769230769201</v>
      </c>
      <c r="EL17" s="97">
        <f t="shared" si="35"/>
        <v>-130.30769230769201</v>
      </c>
      <c r="EM17" s="97">
        <f t="shared" si="35"/>
        <v>-140.3986013986011</v>
      </c>
      <c r="EN17" s="97">
        <f t="shared" si="35"/>
        <v>-132.30769230769201</v>
      </c>
      <c r="EO17" s="97">
        <f t="shared" si="35"/>
        <v>-140.99999999999972</v>
      </c>
      <c r="EP17" s="97">
        <f t="shared" si="35"/>
        <v>-144.30769230769201</v>
      </c>
      <c r="EQ17" s="97">
        <f t="shared" si="35"/>
        <v>-135.30769230769201</v>
      </c>
      <c r="ER17" s="97">
        <f t="shared" si="35"/>
        <v>-145.3986013986011</v>
      </c>
      <c r="ES17" s="97">
        <f t="shared" si="35"/>
        <v>-144.99999999999972</v>
      </c>
      <c r="ET17" s="97">
        <f t="shared" si="35"/>
        <v>-148.30769230769201</v>
      </c>
      <c r="EU17" s="97">
        <f t="shared" si="35"/>
        <v>-139.30769230769201</v>
      </c>
      <c r="EV17" s="97">
        <f t="shared" si="35"/>
        <v>-140.30769230769201</v>
      </c>
      <c r="EW17" s="97">
        <f t="shared" si="35"/>
        <v>-148.45054945054915</v>
      </c>
      <c r="EX17" s="97">
        <f t="shared" si="35"/>
        <v>-152.30769230769201</v>
      </c>
      <c r="EY17" s="97">
        <f t="shared" si="35"/>
        <v>-143.30769230769201</v>
      </c>
      <c r="EZ17" s="97">
        <f t="shared" si="35"/>
        <v>-154.30769230769201</v>
      </c>
      <c r="FA17" s="97">
        <f t="shared" si="35"/>
        <v>-145.30769230769201</v>
      </c>
      <c r="FB17" s="97">
        <f t="shared" si="35"/>
        <v>-146.30769230769201</v>
      </c>
      <c r="FC17" s="97">
        <f t="shared" si="35"/>
        <v>-147.30769230769201</v>
      </c>
      <c r="FD17" s="97">
        <f t="shared" si="35"/>
        <v>-155.99999999999972</v>
      </c>
      <c r="FE17" s="97">
        <f t="shared" si="35"/>
        <v>-159.30769230769201</v>
      </c>
      <c r="FF17" s="97">
        <f t="shared" si="35"/>
        <v>-150.30769230769201</v>
      </c>
      <c r="FG17" s="97">
        <f t="shared" si="35"/>
        <v>-171.30769230769201</v>
      </c>
      <c r="FH17" s="97">
        <f t="shared" si="35"/>
        <v>-152.30769230769201</v>
      </c>
      <c r="FI17" s="97">
        <f t="shared" si="35"/>
        <v>-159.97435897435867</v>
      </c>
      <c r="FJ17" s="97">
        <f t="shared" si="35"/>
        <v>-154.30769230769201</v>
      </c>
      <c r="FK17" s="97">
        <f t="shared" si="35"/>
        <v>-155.30769230769201</v>
      </c>
      <c r="FL17" s="97">
        <f t="shared" si="35"/>
        <v>-165.39860139860107</v>
      </c>
      <c r="FM17" s="97">
        <f t="shared" si="35"/>
        <v>-172.69230769230737</v>
      </c>
      <c r="FN17" s="97">
        <f t="shared" si="35"/>
        <v>-165.99999999999966</v>
      </c>
      <c r="FO17" s="97">
        <f t="shared" si="35"/>
        <v>-168.39860139860107</v>
      </c>
      <c r="FP17" s="97">
        <f t="shared" si="35"/>
        <v>-175.69230769230737</v>
      </c>
      <c r="FQ17" s="97">
        <f t="shared" si="35"/>
        <v>-170.39860139860107</v>
      </c>
      <c r="FR17" s="97">
        <f t="shared" si="35"/>
        <v>-162.30769230769198</v>
      </c>
      <c r="FS17" s="97">
        <f t="shared" si="35"/>
        <v>-163.30769230769198</v>
      </c>
      <c r="FT17" s="97">
        <f t="shared" si="35"/>
        <v>-248.92307692307659</v>
      </c>
      <c r="FU17" s="97">
        <f t="shared" si="35"/>
        <v>-165.30769230769198</v>
      </c>
      <c r="FV17" s="97">
        <f t="shared" si="35"/>
        <v>-181.69230769230737</v>
      </c>
      <c r="FW17" s="97">
        <f t="shared" si="35"/>
        <v>-178.41880341880309</v>
      </c>
      <c r="FX17" s="97">
        <f t="shared" si="35"/>
        <v>-168.30769230769198</v>
      </c>
      <c r="FY17" s="97">
        <f t="shared" si="35"/>
        <v>-169.30769230769198</v>
      </c>
      <c r="FZ17" s="97">
        <f t="shared" si="35"/>
        <v>-170.30769230769198</v>
      </c>
      <c r="GA17" s="97">
        <f t="shared" si="35"/>
        <v>-171.30769230769198</v>
      </c>
      <c r="GB17" s="97">
        <f t="shared" si="35"/>
        <v>-172.30769230769198</v>
      </c>
      <c r="GC17" s="97">
        <f t="shared" si="35"/>
        <v>-180.99999999999966</v>
      </c>
      <c r="GD17" s="97">
        <f t="shared" si="35"/>
        <v>-174.30769230769198</v>
      </c>
      <c r="GE17" s="97">
        <f t="shared" si="35"/>
        <v>-175.30769230769198</v>
      </c>
      <c r="GF17" s="97">
        <f t="shared" si="35"/>
        <v>-186.30769230769198</v>
      </c>
      <c r="GG17" s="97">
        <f t="shared" si="35"/>
        <v>-177.30769230769198</v>
      </c>
      <c r="GH17" s="97">
        <f t="shared" si="35"/>
        <v>-187.39860139860107</v>
      </c>
      <c r="GI17" s="97">
        <f t="shared" si="35"/>
        <v>-179.30769230769198</v>
      </c>
      <c r="GJ17" s="97">
        <f t="shared" si="35"/>
        <v>-180.30769230769198</v>
      </c>
      <c r="GK17" s="97">
        <f t="shared" si="35"/>
        <v>-188.45054945054912</v>
      </c>
      <c r="GL17" s="97">
        <f t="shared" si="35"/>
        <v>-192.30769230769198</v>
      </c>
      <c r="GM17" s="97">
        <f t="shared" si="35"/>
        <v>-183.30769230769198</v>
      </c>
      <c r="GN17" s="97">
        <f t="shared" ref="GN17:IB17" si="36">GN12-GN16</f>
        <v>-191.99999999999966</v>
      </c>
      <c r="GO17" s="97">
        <f t="shared" si="36"/>
        <v>-203.48951048951017</v>
      </c>
      <c r="GP17" s="97">
        <f t="shared" si="36"/>
        <v>-186.30769230769198</v>
      </c>
      <c r="GQ17" s="97">
        <f t="shared" si="36"/>
        <v>-187.30769230769198</v>
      </c>
      <c r="GR17" s="97">
        <f t="shared" si="36"/>
        <v>-188.30769230769198</v>
      </c>
      <c r="GS17" s="97">
        <f t="shared" si="36"/>
        <v>-189.30769230769198</v>
      </c>
      <c r="GT17" s="97">
        <f t="shared" si="36"/>
        <v>-211.73626373626342</v>
      </c>
      <c r="GU17" s="97">
        <f t="shared" si="36"/>
        <v>-191.30769230769198</v>
      </c>
      <c r="GV17" s="97">
        <f t="shared" si="36"/>
        <v>-192.30769230769198</v>
      </c>
      <c r="GW17" s="97">
        <f t="shared" si="36"/>
        <v>-193.30769230769198</v>
      </c>
      <c r="GX17" s="97">
        <f t="shared" si="36"/>
        <v>-194.30769230769198</v>
      </c>
      <c r="GY17" s="97">
        <f t="shared" si="36"/>
        <v>-195.30769230769198</v>
      </c>
      <c r="GZ17" s="97">
        <f t="shared" si="36"/>
        <v>-206.30769230769198</v>
      </c>
      <c r="HA17" s="97">
        <f t="shared" si="36"/>
        <v>-204.99999999999966</v>
      </c>
      <c r="HB17" s="97">
        <f t="shared" si="36"/>
        <v>-205.99999999999966</v>
      </c>
      <c r="HC17" s="97">
        <f t="shared" si="36"/>
        <v>-206.45054945054912</v>
      </c>
      <c r="HD17" s="97">
        <f t="shared" si="36"/>
        <v>-210.30769230769198</v>
      </c>
      <c r="HE17" s="97">
        <f t="shared" si="36"/>
        <v>-208.45054945054912</v>
      </c>
      <c r="HF17" s="97">
        <f t="shared" si="36"/>
        <v>-202.30769230769198</v>
      </c>
      <c r="HG17" s="97">
        <f t="shared" si="36"/>
        <v>-203.30769230769198</v>
      </c>
      <c r="HH17" s="97">
        <f t="shared" si="36"/>
        <v>-215.41880341880309</v>
      </c>
      <c r="HI17" s="97">
        <f t="shared" si="36"/>
        <v>-205.30769230769198</v>
      </c>
      <c r="HJ17" s="97">
        <f t="shared" si="36"/>
        <v>-206.30769230769198</v>
      </c>
      <c r="HK17" s="97">
        <f t="shared" si="36"/>
        <v>-207.30769230769198</v>
      </c>
      <c r="HL17" s="97">
        <f t="shared" si="36"/>
        <v>-208.30769230769198</v>
      </c>
      <c r="HM17" s="97">
        <f t="shared" si="36"/>
        <v>-230.73626373626342</v>
      </c>
      <c r="HN17" s="97">
        <f t="shared" si="36"/>
        <v>-210.30769230769198</v>
      </c>
      <c r="HO17" s="97">
        <f t="shared" si="36"/>
        <v>-211.30769230769198</v>
      </c>
      <c r="HP17" s="97">
        <f t="shared" si="36"/>
        <v>-212.30769230769198</v>
      </c>
      <c r="HQ17" s="97">
        <f t="shared" si="36"/>
        <v>-220.99999999999966</v>
      </c>
      <c r="HR17" s="97">
        <f t="shared" si="36"/>
        <v>-214.30769230769198</v>
      </c>
      <c r="HS17" s="97">
        <f t="shared" si="36"/>
        <v>-225.30769230769198</v>
      </c>
      <c r="HT17" s="97">
        <f t="shared" si="36"/>
        <v>-216.30769230769198</v>
      </c>
      <c r="HU17" s="97">
        <f t="shared" si="36"/>
        <v>-217.30769230769198</v>
      </c>
      <c r="HV17" s="97">
        <f t="shared" si="36"/>
        <v>-218.30769230769198</v>
      </c>
      <c r="HW17" s="97">
        <f t="shared" si="36"/>
        <v>-259.30769230769198</v>
      </c>
      <c r="HX17" s="97">
        <f t="shared" si="36"/>
        <v>-240.30769230769198</v>
      </c>
      <c r="HY17" s="97">
        <f t="shared" si="36"/>
        <v>-221.30769230769198</v>
      </c>
      <c r="HZ17" s="97">
        <f t="shared" si="36"/>
        <v>-242.30769230769198</v>
      </c>
      <c r="IA17" s="97">
        <f t="shared" si="36"/>
        <v>-263.30769230769198</v>
      </c>
      <c r="IB17" s="97">
        <f t="shared" si="36"/>
        <v>-224.30769230769198</v>
      </c>
    </row>
    <row r="18" spans="1:236" s="153" customFormat="1" ht="63.75" customHeight="1" x14ac:dyDescent="0.3">
      <c r="A18" s="1212"/>
      <c r="B18" s="598" t="s">
        <v>272</v>
      </c>
      <c r="C18" s="1044"/>
      <c r="D18" s="94">
        <v>47</v>
      </c>
      <c r="E18" s="94">
        <v>64</v>
      </c>
      <c r="F18" s="94">
        <v>71</v>
      </c>
      <c r="G18" s="94">
        <v>81</v>
      </c>
      <c r="H18" s="94">
        <v>67</v>
      </c>
      <c r="I18" s="94">
        <v>73</v>
      </c>
      <c r="J18" s="94">
        <v>57</v>
      </c>
      <c r="K18" s="94">
        <v>72</v>
      </c>
      <c r="L18" s="94">
        <v>22</v>
      </c>
      <c r="M18" s="94">
        <v>46</v>
      </c>
      <c r="N18" s="94">
        <v>42</v>
      </c>
      <c r="O18" s="94">
        <v>56</v>
      </c>
      <c r="P18" s="94">
        <v>90</v>
      </c>
      <c r="Q18" s="94">
        <v>79</v>
      </c>
      <c r="R18" s="94">
        <v>98</v>
      </c>
      <c r="S18" s="94">
        <v>66</v>
      </c>
      <c r="T18" s="94">
        <v>65</v>
      </c>
      <c r="U18" s="94">
        <v>34</v>
      </c>
      <c r="V18" s="138">
        <v>46</v>
      </c>
      <c r="W18" s="94">
        <v>93</v>
      </c>
      <c r="X18" s="94">
        <v>65</v>
      </c>
      <c r="Y18" s="94">
        <v>46</v>
      </c>
      <c r="Z18" s="94">
        <v>46</v>
      </c>
      <c r="AA18" s="94">
        <v>51</v>
      </c>
      <c r="AB18" s="94">
        <v>60</v>
      </c>
      <c r="AC18" s="94">
        <v>54</v>
      </c>
      <c r="AD18" s="94">
        <v>53</v>
      </c>
      <c r="AE18" s="94">
        <v>62</v>
      </c>
      <c r="AF18" s="94">
        <v>58</v>
      </c>
      <c r="AG18" s="94">
        <v>42</v>
      </c>
      <c r="AH18" s="94">
        <v>52</v>
      </c>
      <c r="AI18" s="94">
        <v>74</v>
      </c>
      <c r="AJ18" s="94">
        <v>52</v>
      </c>
      <c r="AK18" s="94">
        <v>63</v>
      </c>
      <c r="AL18" s="94">
        <v>55</v>
      </c>
      <c r="AM18" s="94">
        <v>89</v>
      </c>
      <c r="AN18" s="94">
        <v>69</v>
      </c>
      <c r="AO18" s="94">
        <v>86</v>
      </c>
      <c r="AP18" s="94">
        <v>85</v>
      </c>
      <c r="AQ18" s="94">
        <v>70</v>
      </c>
      <c r="AR18" s="94">
        <v>17</v>
      </c>
      <c r="AS18" s="94">
        <v>13</v>
      </c>
      <c r="AT18" s="94">
        <v>22</v>
      </c>
      <c r="AU18" s="94">
        <v>49</v>
      </c>
      <c r="AV18" s="94">
        <v>75</v>
      </c>
      <c r="AW18" s="94">
        <v>70</v>
      </c>
      <c r="AX18" s="94">
        <v>48</v>
      </c>
      <c r="AY18" s="94">
        <v>68</v>
      </c>
      <c r="AZ18" s="138">
        <v>59</v>
      </c>
      <c r="BA18" s="94">
        <v>67</v>
      </c>
      <c r="BB18" s="94">
        <v>37</v>
      </c>
      <c r="BC18" s="94">
        <v>79</v>
      </c>
      <c r="BD18" s="94">
        <v>50</v>
      </c>
      <c r="BE18" s="94">
        <v>57</v>
      </c>
      <c r="BF18" s="94">
        <v>72</v>
      </c>
      <c r="BG18" s="94">
        <v>56</v>
      </c>
      <c r="BH18" s="94">
        <v>68</v>
      </c>
      <c r="BI18" s="94">
        <v>74</v>
      </c>
      <c r="BJ18" s="94">
        <v>49</v>
      </c>
      <c r="BK18" s="138">
        <v>58</v>
      </c>
      <c r="BL18" s="94">
        <v>64</v>
      </c>
      <c r="BM18" s="94">
        <v>56</v>
      </c>
      <c r="BN18" s="94">
        <v>66</v>
      </c>
      <c r="BO18" s="94">
        <v>52</v>
      </c>
      <c r="BP18" s="94">
        <v>74</v>
      </c>
      <c r="BQ18" s="94">
        <v>38</v>
      </c>
      <c r="BR18" s="94">
        <v>83</v>
      </c>
      <c r="BS18" s="94">
        <v>26</v>
      </c>
      <c r="BT18" s="94">
        <v>64</v>
      </c>
      <c r="BU18" s="94">
        <v>71</v>
      </c>
      <c r="BV18" s="94">
        <v>45</v>
      </c>
      <c r="BW18" s="94">
        <v>83</v>
      </c>
      <c r="BX18" s="94">
        <v>26</v>
      </c>
      <c r="BY18" s="94">
        <v>71</v>
      </c>
      <c r="BZ18" s="138">
        <v>86</v>
      </c>
      <c r="CA18" s="94">
        <v>59</v>
      </c>
      <c r="CB18" s="94">
        <v>55</v>
      </c>
      <c r="CC18" s="94">
        <v>73</v>
      </c>
      <c r="CD18" s="94">
        <v>62</v>
      </c>
      <c r="CE18" s="138">
        <v>86</v>
      </c>
      <c r="CF18" s="94">
        <v>57</v>
      </c>
      <c r="CG18" s="94">
        <v>40</v>
      </c>
      <c r="CH18" s="94">
        <v>89</v>
      </c>
      <c r="CI18" s="94">
        <v>64</v>
      </c>
      <c r="CJ18" s="94">
        <v>55</v>
      </c>
      <c r="CK18" s="94">
        <v>26</v>
      </c>
      <c r="CL18" s="94">
        <v>68</v>
      </c>
      <c r="CM18" s="94">
        <v>45</v>
      </c>
      <c r="CN18" s="94">
        <v>75</v>
      </c>
      <c r="CO18" s="94">
        <v>67</v>
      </c>
      <c r="CP18" s="94">
        <v>67</v>
      </c>
      <c r="CQ18" s="138">
        <v>59</v>
      </c>
      <c r="CR18" s="138">
        <v>10</v>
      </c>
      <c r="CS18" s="94">
        <v>48</v>
      </c>
      <c r="CT18" s="94">
        <v>38</v>
      </c>
      <c r="CU18" s="94">
        <v>55</v>
      </c>
      <c r="CV18" s="94">
        <v>33</v>
      </c>
      <c r="CW18" s="94">
        <v>37</v>
      </c>
      <c r="CX18" s="94">
        <v>79</v>
      </c>
      <c r="CY18" s="94">
        <v>67</v>
      </c>
      <c r="CZ18" s="94">
        <v>66</v>
      </c>
      <c r="DA18" s="94">
        <v>35</v>
      </c>
      <c r="DB18" s="94">
        <v>38</v>
      </c>
      <c r="DC18" s="94">
        <v>63</v>
      </c>
      <c r="DD18" s="94">
        <v>16</v>
      </c>
      <c r="DE18" s="94">
        <v>61</v>
      </c>
      <c r="DF18" s="94">
        <v>31</v>
      </c>
      <c r="DG18" s="94">
        <v>45</v>
      </c>
      <c r="DH18" s="94">
        <v>31</v>
      </c>
      <c r="DI18" s="94">
        <v>62</v>
      </c>
      <c r="DJ18" s="94">
        <v>53</v>
      </c>
      <c r="DK18" s="94">
        <v>29</v>
      </c>
      <c r="DL18" s="94">
        <v>58</v>
      </c>
      <c r="DM18" s="94">
        <v>43</v>
      </c>
      <c r="DN18" s="94">
        <v>56</v>
      </c>
      <c r="DO18" s="94">
        <v>63</v>
      </c>
      <c r="DP18" s="94">
        <v>64</v>
      </c>
      <c r="DQ18" s="138">
        <v>59</v>
      </c>
      <c r="DR18" s="94">
        <v>75</v>
      </c>
      <c r="DS18" s="94">
        <v>45</v>
      </c>
      <c r="DT18" s="94">
        <v>76</v>
      </c>
      <c r="DU18" s="94">
        <v>54</v>
      </c>
      <c r="DV18" s="94">
        <v>57</v>
      </c>
      <c r="DW18" s="94">
        <v>59</v>
      </c>
      <c r="DX18" s="94">
        <v>50</v>
      </c>
      <c r="DY18" s="94">
        <v>17</v>
      </c>
      <c r="DZ18" s="94">
        <v>37</v>
      </c>
      <c r="EA18" s="94">
        <v>19</v>
      </c>
      <c r="EB18" s="94">
        <v>38</v>
      </c>
      <c r="EC18" s="94">
        <v>43</v>
      </c>
      <c r="ED18" s="94">
        <v>57</v>
      </c>
      <c r="EE18" s="94">
        <v>64</v>
      </c>
      <c r="EF18" s="94">
        <v>55</v>
      </c>
      <c r="EG18" s="94">
        <v>65</v>
      </c>
      <c r="EH18" s="94">
        <v>79</v>
      </c>
      <c r="EI18" s="94">
        <v>85</v>
      </c>
      <c r="EJ18" s="94">
        <v>71</v>
      </c>
      <c r="EK18" s="94">
        <v>17</v>
      </c>
      <c r="EL18" s="94">
        <v>26</v>
      </c>
      <c r="EM18" s="94">
        <v>32</v>
      </c>
      <c r="EN18" s="94">
        <v>22</v>
      </c>
      <c r="EO18" s="94">
        <v>79</v>
      </c>
      <c r="EP18" s="94">
        <v>50</v>
      </c>
      <c r="EQ18" s="138">
        <v>68</v>
      </c>
      <c r="ER18" s="94">
        <v>55</v>
      </c>
      <c r="ES18" s="94">
        <v>43</v>
      </c>
      <c r="ET18" s="94">
        <v>38</v>
      </c>
      <c r="EU18" s="94">
        <v>51</v>
      </c>
      <c r="EV18" s="94">
        <v>40</v>
      </c>
      <c r="EW18" s="94">
        <v>54</v>
      </c>
      <c r="EX18" s="138">
        <v>59</v>
      </c>
      <c r="EY18" s="94">
        <v>59</v>
      </c>
      <c r="EZ18" s="94">
        <v>62</v>
      </c>
      <c r="FA18" s="94">
        <v>57</v>
      </c>
      <c r="FB18" s="94">
        <v>79</v>
      </c>
      <c r="FC18" s="94">
        <v>52</v>
      </c>
      <c r="FD18" s="94">
        <v>64</v>
      </c>
      <c r="FE18" s="94">
        <v>38</v>
      </c>
      <c r="FF18" s="94">
        <v>77</v>
      </c>
      <c r="FG18" s="94">
        <v>30</v>
      </c>
      <c r="FH18" s="94">
        <v>85</v>
      </c>
      <c r="FI18" s="94">
        <v>24</v>
      </c>
      <c r="FJ18" s="94">
        <v>41</v>
      </c>
      <c r="FK18" s="94">
        <v>17</v>
      </c>
      <c r="FL18" s="94">
        <v>23</v>
      </c>
      <c r="FM18" s="94">
        <v>56</v>
      </c>
      <c r="FN18" s="94">
        <v>51</v>
      </c>
      <c r="FO18" s="94">
        <v>29</v>
      </c>
      <c r="FP18" s="94">
        <v>60</v>
      </c>
      <c r="FQ18" s="138">
        <v>39</v>
      </c>
      <c r="FR18" s="94">
        <v>68</v>
      </c>
      <c r="FS18" s="94">
        <v>21</v>
      </c>
      <c r="FT18" s="94">
        <v>55</v>
      </c>
      <c r="FU18" s="94">
        <v>62</v>
      </c>
      <c r="FV18" s="94">
        <v>67</v>
      </c>
      <c r="FW18" s="138">
        <v>46</v>
      </c>
      <c r="FX18" s="94">
        <v>28</v>
      </c>
      <c r="FY18" s="94">
        <v>52</v>
      </c>
      <c r="FZ18" s="94">
        <v>55</v>
      </c>
      <c r="GA18" s="94">
        <v>81</v>
      </c>
      <c r="GB18" s="94">
        <v>48</v>
      </c>
      <c r="GC18" s="94">
        <v>57</v>
      </c>
      <c r="GD18" s="94">
        <v>58</v>
      </c>
      <c r="GE18" s="94">
        <v>79</v>
      </c>
      <c r="GF18" s="94">
        <v>50</v>
      </c>
      <c r="GG18" s="138">
        <v>59</v>
      </c>
      <c r="GH18" s="94">
        <v>63</v>
      </c>
      <c r="GI18" s="94">
        <v>56</v>
      </c>
      <c r="GJ18" s="94">
        <v>63</v>
      </c>
      <c r="GK18" s="138">
        <v>61</v>
      </c>
      <c r="GL18" s="94">
        <v>67</v>
      </c>
      <c r="GM18" s="94">
        <v>69</v>
      </c>
      <c r="GN18" s="94">
        <v>57</v>
      </c>
      <c r="GO18" s="94">
        <v>49</v>
      </c>
      <c r="GP18" s="94">
        <v>9</v>
      </c>
      <c r="GQ18" s="94">
        <v>52</v>
      </c>
      <c r="GR18" s="94">
        <v>63</v>
      </c>
      <c r="GS18" s="94">
        <v>43</v>
      </c>
      <c r="GT18" s="94">
        <v>13</v>
      </c>
      <c r="GU18" s="94">
        <v>44</v>
      </c>
      <c r="GV18" s="94">
        <v>42</v>
      </c>
      <c r="GW18" s="138">
        <v>5</v>
      </c>
      <c r="GX18" s="94">
        <v>41</v>
      </c>
      <c r="GY18" s="138">
        <v>1</v>
      </c>
      <c r="GZ18" s="94">
        <v>33</v>
      </c>
      <c r="HA18" s="94">
        <v>79</v>
      </c>
      <c r="HB18" s="94">
        <v>61</v>
      </c>
      <c r="HC18" s="138">
        <v>54</v>
      </c>
      <c r="HD18" s="94">
        <v>56</v>
      </c>
      <c r="HE18" s="94">
        <v>78</v>
      </c>
      <c r="HF18" s="94">
        <v>79</v>
      </c>
      <c r="HG18" s="94">
        <v>55</v>
      </c>
      <c r="HH18" s="94">
        <v>82</v>
      </c>
      <c r="HI18" s="94">
        <v>38</v>
      </c>
      <c r="HJ18" s="94">
        <v>55</v>
      </c>
      <c r="HK18" s="94">
        <v>38</v>
      </c>
      <c r="HL18" s="94">
        <v>57</v>
      </c>
      <c r="HM18" s="94">
        <v>40</v>
      </c>
      <c r="HN18" s="94">
        <v>46</v>
      </c>
      <c r="HO18" s="94">
        <v>67</v>
      </c>
      <c r="HP18" s="94">
        <v>77</v>
      </c>
      <c r="HQ18" s="94">
        <v>34</v>
      </c>
      <c r="HR18" s="94">
        <v>65</v>
      </c>
      <c r="HS18" s="94">
        <v>62</v>
      </c>
      <c r="HT18" s="94">
        <v>83</v>
      </c>
      <c r="HU18" s="94">
        <v>54</v>
      </c>
      <c r="HV18" s="94">
        <v>37</v>
      </c>
      <c r="HW18" s="94">
        <v>57</v>
      </c>
      <c r="HX18" s="94">
        <v>69</v>
      </c>
      <c r="HY18" s="94">
        <v>79</v>
      </c>
      <c r="HZ18" s="94">
        <v>50</v>
      </c>
      <c r="IA18" s="94">
        <v>21</v>
      </c>
      <c r="IB18" s="94">
        <v>6</v>
      </c>
    </row>
    <row r="19" spans="1:236" s="154" customFormat="1" ht="24.6" customHeight="1" x14ac:dyDescent="0.3">
      <c r="A19" s="1213"/>
      <c r="B19" s="155"/>
      <c r="C19" s="155"/>
      <c r="D19" s="143">
        <f t="shared" ref="D19:BO19" si="37">D21/D22*100</f>
        <v>46.774193548387096</v>
      </c>
      <c r="E19" s="143">
        <f t="shared" si="37"/>
        <v>64.285714285714292</v>
      </c>
      <c r="F19" s="143">
        <f t="shared" si="37"/>
        <v>71.428571428571431</v>
      </c>
      <c r="G19" s="143">
        <f t="shared" si="37"/>
        <v>80.645161290322577</v>
      </c>
      <c r="H19" s="143">
        <f t="shared" si="37"/>
        <v>66.666666666666657</v>
      </c>
      <c r="I19" s="143">
        <f t="shared" si="37"/>
        <v>72.727272727272734</v>
      </c>
      <c r="J19" s="143">
        <f t="shared" si="37"/>
        <v>57.142857142857139</v>
      </c>
      <c r="K19" s="143">
        <f t="shared" si="37"/>
        <v>72.093023255813947</v>
      </c>
      <c r="L19" s="143">
        <f t="shared" si="37"/>
        <v>22.413793103448278</v>
      </c>
      <c r="M19" s="143">
        <f t="shared" si="37"/>
        <v>46.341463414634148</v>
      </c>
      <c r="N19" s="143">
        <f t="shared" si="37"/>
        <v>41.860465116279073</v>
      </c>
      <c r="O19" s="143">
        <f t="shared" si="37"/>
        <v>55.813953488372093</v>
      </c>
      <c r="P19" s="143">
        <f t="shared" si="37"/>
        <v>90.476190476190482</v>
      </c>
      <c r="Q19" s="143">
        <f t="shared" si="37"/>
        <v>79.069767441860463</v>
      </c>
      <c r="R19" s="143">
        <f t="shared" si="37"/>
        <v>98.245614035087712</v>
      </c>
      <c r="S19" s="143">
        <f t="shared" si="37"/>
        <v>66.037735849056602</v>
      </c>
      <c r="T19" s="143">
        <f t="shared" si="37"/>
        <v>65.384615384615387</v>
      </c>
      <c r="U19" s="143">
        <f t="shared" si="37"/>
        <v>34.146341463414636</v>
      </c>
      <c r="V19" s="143">
        <f t="shared" si="37"/>
        <v>46.511627906976742</v>
      </c>
      <c r="W19" s="143">
        <f t="shared" si="37"/>
        <v>93.023255813953483</v>
      </c>
      <c r="X19" s="143">
        <f t="shared" si="37"/>
        <v>64.912280701754383</v>
      </c>
      <c r="Y19" s="143">
        <f t="shared" si="37"/>
        <v>46.296296296296298</v>
      </c>
      <c r="Z19" s="143">
        <f t="shared" si="37"/>
        <v>46.341463414634148</v>
      </c>
      <c r="AA19" s="143">
        <f t="shared" si="37"/>
        <v>51.162790697674424</v>
      </c>
      <c r="AB19" s="143">
        <f t="shared" si="37"/>
        <v>60.465116279069761</v>
      </c>
      <c r="AC19" s="143">
        <f t="shared" si="37"/>
        <v>53.658536585365859</v>
      </c>
      <c r="AD19" s="143">
        <f t="shared" si="37"/>
        <v>52.830188679245282</v>
      </c>
      <c r="AE19" s="143">
        <f t="shared" si="37"/>
        <v>61.904761904761905</v>
      </c>
      <c r="AF19" s="143">
        <f t="shared" si="37"/>
        <v>57.692307692307686</v>
      </c>
      <c r="AG19" s="143">
        <f t="shared" si="37"/>
        <v>41.860465116279073</v>
      </c>
      <c r="AH19" s="143">
        <f t="shared" si="37"/>
        <v>51.851851851851848</v>
      </c>
      <c r="AI19" s="143">
        <f t="shared" si="37"/>
        <v>74.074074074074076</v>
      </c>
      <c r="AJ19" s="143">
        <f t="shared" si="37"/>
        <v>51.923076923076927</v>
      </c>
      <c r="AK19" s="143">
        <f t="shared" si="37"/>
        <v>63.46153846153846</v>
      </c>
      <c r="AL19" s="143">
        <f t="shared" si="37"/>
        <v>54.761904761904766</v>
      </c>
      <c r="AM19" s="143">
        <f t="shared" si="37"/>
        <v>88.679245283018872</v>
      </c>
      <c r="AN19" s="143">
        <f t="shared" si="37"/>
        <v>69.047619047619051</v>
      </c>
      <c r="AO19" s="143">
        <f t="shared" si="37"/>
        <v>85.714285714285708</v>
      </c>
      <c r="AP19" s="143">
        <f t="shared" si="37"/>
        <v>84.615384615384613</v>
      </c>
      <c r="AQ19" s="143">
        <f t="shared" si="37"/>
        <v>69.767441860465112</v>
      </c>
      <c r="AR19" s="143">
        <f t="shared" si="37"/>
        <v>16.666666666666664</v>
      </c>
      <c r="AS19" s="143">
        <f t="shared" si="37"/>
        <v>12.903225806451612</v>
      </c>
      <c r="AT19" s="143">
        <f t="shared" si="37"/>
        <v>22.222222222222221</v>
      </c>
      <c r="AU19" s="143">
        <f t="shared" si="37"/>
        <v>49.180327868852459</v>
      </c>
      <c r="AV19" s="143">
        <f t="shared" si="37"/>
        <v>75.409836065573771</v>
      </c>
      <c r="AW19" s="143">
        <f t="shared" si="37"/>
        <v>70.212765957446805</v>
      </c>
      <c r="AX19" s="143">
        <f t="shared" si="37"/>
        <v>47.826086956521742</v>
      </c>
      <c r="AY19" s="143">
        <f t="shared" si="37"/>
        <v>67.924528301886795</v>
      </c>
      <c r="AZ19" s="143">
        <f t="shared" si="37"/>
        <v>59.523809523809526</v>
      </c>
      <c r="BA19" s="143">
        <f t="shared" si="37"/>
        <v>67.441860465116278</v>
      </c>
      <c r="BB19" s="143">
        <f t="shared" si="37"/>
        <v>36.84210526315789</v>
      </c>
      <c r="BC19" s="143">
        <f t="shared" si="37"/>
        <v>79.245283018867923</v>
      </c>
      <c r="BD19" s="143">
        <f t="shared" si="37"/>
        <v>50</v>
      </c>
      <c r="BE19" s="143">
        <f t="shared" si="37"/>
        <v>57.142857142857139</v>
      </c>
      <c r="BF19" s="143">
        <f t="shared" si="37"/>
        <v>71.698113207547166</v>
      </c>
      <c r="BG19" s="143">
        <f t="shared" si="37"/>
        <v>56.09756097560976</v>
      </c>
      <c r="BH19" s="143">
        <f t="shared" si="37"/>
        <v>67.796610169491515</v>
      </c>
      <c r="BI19" s="143">
        <f t="shared" si="37"/>
        <v>73.584905660377359</v>
      </c>
      <c r="BJ19" s="143">
        <f t="shared" si="37"/>
        <v>49.122807017543856</v>
      </c>
      <c r="BK19" s="143">
        <f t="shared" si="37"/>
        <v>58.536585365853654</v>
      </c>
      <c r="BL19" s="143">
        <f t="shared" si="37"/>
        <v>64.285714285714292</v>
      </c>
      <c r="BM19" s="143">
        <f t="shared" si="37"/>
        <v>55.769230769230774</v>
      </c>
      <c r="BN19" s="143">
        <f t="shared" si="37"/>
        <v>65.853658536585371</v>
      </c>
      <c r="BO19" s="143">
        <f t="shared" si="37"/>
        <v>52.380952380952387</v>
      </c>
      <c r="BP19" s="143">
        <f t="shared" ref="BP19:EA19" si="38">BP21/BP22*100</f>
        <v>73.584905660377359</v>
      </c>
      <c r="BQ19" s="143">
        <f t="shared" si="38"/>
        <v>38.095238095238095</v>
      </c>
      <c r="BR19" s="143">
        <f t="shared" si="38"/>
        <v>83.018867924528308</v>
      </c>
      <c r="BS19" s="143">
        <f t="shared" si="38"/>
        <v>26.190476190476193</v>
      </c>
      <c r="BT19" s="143">
        <f t="shared" si="38"/>
        <v>64.15094339622641</v>
      </c>
      <c r="BU19" s="143">
        <f t="shared" si="38"/>
        <v>70.731707317073173</v>
      </c>
      <c r="BV19" s="143">
        <f t="shared" si="38"/>
        <v>45.238095238095241</v>
      </c>
      <c r="BW19" s="143">
        <f t="shared" si="38"/>
        <v>83.018867924528308</v>
      </c>
      <c r="BX19" s="143">
        <f t="shared" si="38"/>
        <v>26.190476190476193</v>
      </c>
      <c r="BY19" s="143">
        <f t="shared" si="38"/>
        <v>71.428571428571431</v>
      </c>
      <c r="BZ19" s="143">
        <f t="shared" si="38"/>
        <v>86.538461538461547</v>
      </c>
      <c r="CA19" s="143">
        <f t="shared" si="38"/>
        <v>59.523809523809526</v>
      </c>
      <c r="CB19" s="143">
        <f t="shared" si="38"/>
        <v>55.555555555555557</v>
      </c>
      <c r="CC19" s="143">
        <f t="shared" si="38"/>
        <v>73.076923076923066</v>
      </c>
      <c r="CD19" s="143">
        <f t="shared" si="38"/>
        <v>62.264150943396224</v>
      </c>
      <c r="CE19" s="143">
        <f t="shared" si="38"/>
        <v>86.538461538461547</v>
      </c>
      <c r="CF19" s="143">
        <f t="shared" si="38"/>
        <v>57.142857142857139</v>
      </c>
      <c r="CG19" s="143">
        <f t="shared" si="38"/>
        <v>40.350877192982452</v>
      </c>
      <c r="CH19" s="143">
        <f t="shared" si="38"/>
        <v>88.888888888888886</v>
      </c>
      <c r="CI19" s="143">
        <f t="shared" si="38"/>
        <v>64.285714285714292</v>
      </c>
      <c r="CJ19" s="143">
        <f t="shared" si="38"/>
        <v>54.716981132075468</v>
      </c>
      <c r="CK19" s="143">
        <f t="shared" si="38"/>
        <v>25.581395348837212</v>
      </c>
      <c r="CL19" s="143">
        <f t="shared" si="38"/>
        <v>67.924528301886795</v>
      </c>
      <c r="CM19" s="143">
        <f t="shared" si="38"/>
        <v>45.238095238095241</v>
      </c>
      <c r="CN19" s="143">
        <f t="shared" si="38"/>
        <v>75.471698113207552</v>
      </c>
      <c r="CO19" s="143">
        <f t="shared" si="38"/>
        <v>66.666666666666657</v>
      </c>
      <c r="CP19" s="143">
        <f t="shared" si="38"/>
        <v>67.307692307692307</v>
      </c>
      <c r="CQ19" s="143">
        <f t="shared" si="38"/>
        <v>59.523809523809526</v>
      </c>
      <c r="CR19" s="143">
        <f t="shared" si="38"/>
        <v>10.526315789473683</v>
      </c>
      <c r="CS19" s="143">
        <f t="shared" si="38"/>
        <v>47.619047619047613</v>
      </c>
      <c r="CT19" s="143">
        <f t="shared" si="38"/>
        <v>38.095238095238095</v>
      </c>
      <c r="CU19" s="143">
        <f t="shared" si="38"/>
        <v>54.716981132075468</v>
      </c>
      <c r="CV19" s="143">
        <f t="shared" si="38"/>
        <v>33.333333333333329</v>
      </c>
      <c r="CW19" s="143">
        <f t="shared" si="38"/>
        <v>37.209302325581397</v>
      </c>
      <c r="CX19" s="143">
        <f t="shared" si="38"/>
        <v>78.84615384615384</v>
      </c>
      <c r="CY19" s="143">
        <f t="shared" si="38"/>
        <v>67.307692307692307</v>
      </c>
      <c r="CZ19" s="143">
        <f t="shared" si="38"/>
        <v>66.037735849056602</v>
      </c>
      <c r="DA19" s="143">
        <f t="shared" si="38"/>
        <v>34.883720930232556</v>
      </c>
      <c r="DB19" s="143">
        <f t="shared" si="38"/>
        <v>38.095238095238095</v>
      </c>
      <c r="DC19" s="143">
        <f t="shared" si="38"/>
        <v>63.46153846153846</v>
      </c>
      <c r="DD19" s="143">
        <f t="shared" si="38"/>
        <v>16.129032258064516</v>
      </c>
      <c r="DE19" s="143">
        <f t="shared" si="38"/>
        <v>60.975609756097562</v>
      </c>
      <c r="DF19" s="143">
        <f t="shared" si="38"/>
        <v>30.952380952380953</v>
      </c>
      <c r="DG19" s="143">
        <f t="shared" si="38"/>
        <v>45.283018867924532</v>
      </c>
      <c r="DH19" s="143">
        <f t="shared" si="38"/>
        <v>30.76923076923077</v>
      </c>
      <c r="DI19" s="143">
        <f t="shared" si="38"/>
        <v>62.264150943396224</v>
      </c>
      <c r="DJ19" s="143">
        <f t="shared" si="38"/>
        <v>52.830188679245282</v>
      </c>
      <c r="DK19" s="143">
        <f t="shared" si="38"/>
        <v>28.571428571428569</v>
      </c>
      <c r="DL19" s="143">
        <f t="shared" si="38"/>
        <v>57.692307692307686</v>
      </c>
      <c r="DM19" s="143">
        <f t="shared" si="38"/>
        <v>42.857142857142854</v>
      </c>
      <c r="DN19" s="143">
        <f t="shared" si="38"/>
        <v>55.769230769230774</v>
      </c>
      <c r="DO19" s="143">
        <f t="shared" si="38"/>
        <v>63.46153846153846</v>
      </c>
      <c r="DP19" s="143">
        <f t="shared" si="38"/>
        <v>64.285714285714292</v>
      </c>
      <c r="DQ19" s="143">
        <f t="shared" si="38"/>
        <v>59.523809523809526</v>
      </c>
      <c r="DR19" s="143">
        <f t="shared" si="38"/>
        <v>75</v>
      </c>
      <c r="DS19" s="143">
        <f t="shared" si="38"/>
        <v>45.238095238095241</v>
      </c>
      <c r="DT19" s="143">
        <f t="shared" si="38"/>
        <v>75.925925925925924</v>
      </c>
      <c r="DU19" s="143">
        <f t="shared" si="38"/>
        <v>53.703703703703709</v>
      </c>
      <c r="DV19" s="143">
        <f t="shared" si="38"/>
        <v>57.407407407407405</v>
      </c>
      <c r="DW19" s="143">
        <f t="shared" si="38"/>
        <v>59.259259259259252</v>
      </c>
      <c r="DX19" s="143">
        <f t="shared" si="38"/>
        <v>50</v>
      </c>
      <c r="DY19" s="143">
        <f t="shared" si="38"/>
        <v>17.391304347826086</v>
      </c>
      <c r="DZ19" s="143">
        <f t="shared" si="38"/>
        <v>36.95652173913043</v>
      </c>
      <c r="EA19" s="143">
        <f t="shared" si="38"/>
        <v>19.047619047619047</v>
      </c>
      <c r="EB19" s="143">
        <f t="shared" ref="EB19:GM19" si="39">EB21/EB22*100</f>
        <v>37.735849056603776</v>
      </c>
      <c r="EC19" s="143">
        <f t="shared" si="39"/>
        <v>42.857142857142854</v>
      </c>
      <c r="ED19" s="143">
        <f t="shared" si="39"/>
        <v>57.142857142857139</v>
      </c>
      <c r="EE19" s="143">
        <f t="shared" si="39"/>
        <v>64.285714285714292</v>
      </c>
      <c r="EF19" s="143">
        <f t="shared" si="39"/>
        <v>54.716981132075468</v>
      </c>
      <c r="EG19" s="143">
        <f t="shared" si="39"/>
        <v>65.217391304347828</v>
      </c>
      <c r="EH19" s="143">
        <f t="shared" si="39"/>
        <v>79.245283018867923</v>
      </c>
      <c r="EI19" s="143">
        <f t="shared" si="39"/>
        <v>84.615384615384613</v>
      </c>
      <c r="EJ19" s="143">
        <f t="shared" si="39"/>
        <v>71.15384615384616</v>
      </c>
      <c r="EK19" s="143">
        <f t="shared" si="39"/>
        <v>16.666666666666664</v>
      </c>
      <c r="EL19" s="143">
        <f t="shared" si="39"/>
        <v>26.190476190476193</v>
      </c>
      <c r="EM19" s="143">
        <f t="shared" si="39"/>
        <v>32.558139534883722</v>
      </c>
      <c r="EN19" s="143">
        <f t="shared" si="39"/>
        <v>21.739130434782609</v>
      </c>
      <c r="EO19" s="143">
        <f t="shared" si="39"/>
        <v>78.84615384615384</v>
      </c>
      <c r="EP19" s="143">
        <f t="shared" si="39"/>
        <v>50</v>
      </c>
      <c r="EQ19" s="143">
        <f t="shared" si="39"/>
        <v>68.518518518518519</v>
      </c>
      <c r="ER19" s="143">
        <f t="shared" si="39"/>
        <v>54.761904761904766</v>
      </c>
      <c r="ES19" s="143">
        <f t="shared" si="39"/>
        <v>43.39622641509434</v>
      </c>
      <c r="ET19" s="143">
        <f t="shared" si="39"/>
        <v>38.095238095238095</v>
      </c>
      <c r="EU19" s="143">
        <f t="shared" si="39"/>
        <v>51.219512195121951</v>
      </c>
      <c r="EV19" s="143">
        <f t="shared" si="39"/>
        <v>40.476190476190474</v>
      </c>
      <c r="EW19" s="143">
        <f t="shared" si="39"/>
        <v>53.703703703703709</v>
      </c>
      <c r="EX19" s="143">
        <f t="shared" si="39"/>
        <v>59.523809523809526</v>
      </c>
      <c r="EY19" s="143">
        <f t="shared" si="39"/>
        <v>59.259259259259252</v>
      </c>
      <c r="EZ19" s="143">
        <f t="shared" si="39"/>
        <v>61.904761904761905</v>
      </c>
      <c r="FA19" s="143">
        <f t="shared" si="39"/>
        <v>57.407407407407405</v>
      </c>
      <c r="FB19" s="143">
        <f t="shared" si="39"/>
        <v>79.245283018867923</v>
      </c>
      <c r="FC19" s="143">
        <f t="shared" si="39"/>
        <v>52.380952380952387</v>
      </c>
      <c r="FD19" s="143">
        <f t="shared" si="39"/>
        <v>64.15094339622641</v>
      </c>
      <c r="FE19" s="143">
        <f t="shared" si="39"/>
        <v>38.095238095238095</v>
      </c>
      <c r="FF19" s="143">
        <f t="shared" si="39"/>
        <v>77.358490566037744</v>
      </c>
      <c r="FG19" s="143">
        <f t="shared" si="39"/>
        <v>30.232558139534881</v>
      </c>
      <c r="FH19" s="143">
        <f t="shared" si="39"/>
        <v>84.905660377358487</v>
      </c>
      <c r="FI19" s="143">
        <f t="shared" si="39"/>
        <v>23.809523809523807</v>
      </c>
      <c r="FJ19" s="143">
        <f t="shared" si="39"/>
        <v>41.463414634146339</v>
      </c>
      <c r="FK19" s="143">
        <f t="shared" si="39"/>
        <v>17.073170731707318</v>
      </c>
      <c r="FL19" s="143">
        <f t="shared" si="39"/>
        <v>23.255813953488371</v>
      </c>
      <c r="FM19" s="143">
        <f t="shared" si="39"/>
        <v>55.769230769230774</v>
      </c>
      <c r="FN19" s="143">
        <f t="shared" si="39"/>
        <v>50.943396226415096</v>
      </c>
      <c r="FO19" s="143">
        <f t="shared" si="39"/>
        <v>28.571428571428569</v>
      </c>
      <c r="FP19" s="143">
        <f t="shared" si="39"/>
        <v>60.377358490566039</v>
      </c>
      <c r="FQ19" s="143">
        <f t="shared" si="39"/>
        <v>39.534883720930232</v>
      </c>
      <c r="FR19" s="143">
        <f t="shared" si="39"/>
        <v>67.924528301886795</v>
      </c>
      <c r="FS19" s="143">
        <f t="shared" si="39"/>
        <v>21.428571428571427</v>
      </c>
      <c r="FT19" s="143">
        <f t="shared" si="39"/>
        <v>54.716981132075468</v>
      </c>
      <c r="FU19" s="143">
        <f t="shared" si="39"/>
        <v>61.904761904761905</v>
      </c>
      <c r="FV19" s="143">
        <f t="shared" si="39"/>
        <v>67.307692307692307</v>
      </c>
      <c r="FW19" s="138">
        <f t="shared" si="39"/>
        <v>46.511627906976742</v>
      </c>
      <c r="FX19" s="143">
        <f t="shared" si="39"/>
        <v>27.659574468085108</v>
      </c>
      <c r="FY19" s="143">
        <f t="shared" si="39"/>
        <v>51.851851851851848</v>
      </c>
      <c r="FZ19" s="143">
        <f t="shared" si="39"/>
        <v>54.761904761904766</v>
      </c>
      <c r="GA19" s="143">
        <f t="shared" si="39"/>
        <v>80.769230769230774</v>
      </c>
      <c r="GB19" s="143">
        <f t="shared" si="39"/>
        <v>47.619047619047613</v>
      </c>
      <c r="GC19" s="143">
        <f t="shared" si="39"/>
        <v>56.60377358490566</v>
      </c>
      <c r="GD19" s="143">
        <f t="shared" si="39"/>
        <v>58.490566037735846</v>
      </c>
      <c r="GE19" s="143">
        <f t="shared" si="39"/>
        <v>79.245283018867923</v>
      </c>
      <c r="GF19" s="143">
        <f t="shared" si="39"/>
        <v>50</v>
      </c>
      <c r="GG19" s="143">
        <f t="shared" si="39"/>
        <v>59.523809523809526</v>
      </c>
      <c r="GH19" s="143">
        <f t="shared" si="39"/>
        <v>62.790697674418603</v>
      </c>
      <c r="GI19" s="143">
        <f t="shared" si="39"/>
        <v>55.813953488372093</v>
      </c>
      <c r="GJ19" s="143">
        <f t="shared" si="39"/>
        <v>62.745098039215684</v>
      </c>
      <c r="GK19" s="138">
        <f t="shared" si="39"/>
        <v>61.53846153846154</v>
      </c>
      <c r="GL19" s="143">
        <f t="shared" si="39"/>
        <v>66.666666666666657</v>
      </c>
      <c r="GM19" s="143">
        <f t="shared" si="39"/>
        <v>69.047619047619051</v>
      </c>
      <c r="GN19" s="143">
        <f t="shared" ref="GN19:IB19" si="40">GN21/GN22*100</f>
        <v>56.60377358490566</v>
      </c>
      <c r="GO19" s="143">
        <f t="shared" si="40"/>
        <v>48.837209302325576</v>
      </c>
      <c r="GP19" s="143">
        <f t="shared" si="40"/>
        <v>8.695652173913043</v>
      </c>
      <c r="GQ19" s="143">
        <f t="shared" si="40"/>
        <v>51.923076923076927</v>
      </c>
      <c r="GR19" s="143">
        <f t="shared" si="40"/>
        <v>62.962962962962962</v>
      </c>
      <c r="GS19" s="143">
        <f t="shared" si="40"/>
        <v>42.857142857142854</v>
      </c>
      <c r="GT19" s="143">
        <f t="shared" si="40"/>
        <v>12.962962962962962</v>
      </c>
      <c r="GU19" s="143">
        <f t="shared" si="40"/>
        <v>43.902439024390247</v>
      </c>
      <c r="GV19" s="143">
        <f t="shared" si="40"/>
        <v>41.935483870967744</v>
      </c>
      <c r="GW19" s="143">
        <f t="shared" si="40"/>
        <v>5.5555555555555554</v>
      </c>
      <c r="GX19" s="143">
        <f t="shared" si="40"/>
        <v>41.463414634146339</v>
      </c>
      <c r="GY19" s="143">
        <f t="shared" si="40"/>
        <v>1.5384615384615385</v>
      </c>
      <c r="GZ19" s="143">
        <f t="shared" si="40"/>
        <v>33.333333333333329</v>
      </c>
      <c r="HA19" s="143">
        <f t="shared" si="40"/>
        <v>78.84615384615384</v>
      </c>
      <c r="HB19" s="143">
        <f t="shared" si="40"/>
        <v>61.111111111111114</v>
      </c>
      <c r="HC19" s="143">
        <f t="shared" si="40"/>
        <v>54.54545454545454</v>
      </c>
      <c r="HD19" s="143">
        <f t="shared" si="40"/>
        <v>55.813953488372093</v>
      </c>
      <c r="HE19" s="143">
        <f t="shared" si="40"/>
        <v>77.777777777777786</v>
      </c>
      <c r="HF19" s="143">
        <f t="shared" si="40"/>
        <v>79.245283018867923</v>
      </c>
      <c r="HG19" s="143">
        <f t="shared" si="40"/>
        <v>55.319148936170215</v>
      </c>
      <c r="HH19" s="143">
        <f t="shared" si="40"/>
        <v>82.222222222222214</v>
      </c>
      <c r="HI19" s="143">
        <f t="shared" si="40"/>
        <v>37.735849056603776</v>
      </c>
      <c r="HJ19" s="143">
        <f t="shared" si="40"/>
        <v>54.716981132075468</v>
      </c>
      <c r="HK19" s="143">
        <f t="shared" si="40"/>
        <v>38.095238095238095</v>
      </c>
      <c r="HL19" s="143">
        <f t="shared" si="40"/>
        <v>57.142857142857139</v>
      </c>
      <c r="HM19" s="143">
        <f t="shared" si="40"/>
        <v>39.622641509433961</v>
      </c>
      <c r="HN19" s="143">
        <f t="shared" si="40"/>
        <v>45.652173913043477</v>
      </c>
      <c r="HO19" s="143">
        <f t="shared" si="40"/>
        <v>66.666666666666657</v>
      </c>
      <c r="HP19" s="143">
        <f t="shared" si="40"/>
        <v>77.358490566037744</v>
      </c>
      <c r="HQ19" s="143">
        <f t="shared" si="40"/>
        <v>33.962264150943398</v>
      </c>
      <c r="HR19" s="143">
        <f t="shared" si="40"/>
        <v>64.81481481481481</v>
      </c>
      <c r="HS19" s="143">
        <f t="shared" si="40"/>
        <v>61.904761904761905</v>
      </c>
      <c r="HT19" s="143">
        <f t="shared" si="40"/>
        <v>83.333333333333343</v>
      </c>
      <c r="HU19" s="143">
        <f t="shared" si="40"/>
        <v>53.571428571428569</v>
      </c>
      <c r="HV19" s="143">
        <f t="shared" si="40"/>
        <v>37.037037037037038</v>
      </c>
      <c r="HW19" s="143">
        <f t="shared" si="40"/>
        <v>57.142857142857139</v>
      </c>
      <c r="HX19" s="143">
        <f t="shared" si="40"/>
        <v>69.047619047619051</v>
      </c>
      <c r="HY19" s="143">
        <f t="shared" si="40"/>
        <v>79.245283018867923</v>
      </c>
      <c r="HZ19" s="143">
        <f t="shared" si="40"/>
        <v>50</v>
      </c>
      <c r="IA19" s="143">
        <f t="shared" si="40"/>
        <v>21.428571428571427</v>
      </c>
      <c r="IB19" s="143">
        <f t="shared" si="40"/>
        <v>6.25</v>
      </c>
    </row>
    <row r="20" spans="1:236" s="156" customFormat="1" ht="24.6" customHeight="1" x14ac:dyDescent="0.3">
      <c r="A20" s="1214"/>
      <c r="B20" s="157"/>
      <c r="C20" s="157"/>
      <c r="D20" s="158">
        <f t="shared" ref="D20:BO20" si="41">D18-ROUND(D19, 0)</f>
        <v>0</v>
      </c>
      <c r="E20" s="158">
        <f t="shared" si="41"/>
        <v>0</v>
      </c>
      <c r="F20" s="158">
        <f t="shared" si="41"/>
        <v>0</v>
      </c>
      <c r="G20" s="158">
        <f t="shared" si="41"/>
        <v>0</v>
      </c>
      <c r="H20" s="158">
        <f t="shared" si="41"/>
        <v>0</v>
      </c>
      <c r="I20" s="158">
        <f t="shared" si="41"/>
        <v>0</v>
      </c>
      <c r="J20" s="158">
        <f t="shared" si="41"/>
        <v>0</v>
      </c>
      <c r="K20" s="158">
        <f t="shared" si="41"/>
        <v>0</v>
      </c>
      <c r="L20" s="158">
        <f t="shared" si="41"/>
        <v>0</v>
      </c>
      <c r="M20" s="158">
        <f t="shared" si="41"/>
        <v>0</v>
      </c>
      <c r="N20" s="158">
        <f t="shared" si="41"/>
        <v>0</v>
      </c>
      <c r="O20" s="158">
        <f t="shared" si="41"/>
        <v>0</v>
      </c>
      <c r="P20" s="158">
        <f t="shared" si="41"/>
        <v>0</v>
      </c>
      <c r="Q20" s="158">
        <f t="shared" si="41"/>
        <v>0</v>
      </c>
      <c r="R20" s="158">
        <f t="shared" si="41"/>
        <v>0</v>
      </c>
      <c r="S20" s="158">
        <f t="shared" si="41"/>
        <v>0</v>
      </c>
      <c r="T20" s="158">
        <f t="shared" si="41"/>
        <v>0</v>
      </c>
      <c r="U20" s="158">
        <f t="shared" si="41"/>
        <v>0</v>
      </c>
      <c r="V20" s="158">
        <f t="shared" si="41"/>
        <v>-1</v>
      </c>
      <c r="W20" s="158">
        <f t="shared" si="41"/>
        <v>0</v>
      </c>
      <c r="X20" s="158">
        <f t="shared" si="41"/>
        <v>0</v>
      </c>
      <c r="Y20" s="158">
        <f t="shared" si="41"/>
        <v>0</v>
      </c>
      <c r="Z20" s="158">
        <f t="shared" si="41"/>
        <v>0</v>
      </c>
      <c r="AA20" s="158">
        <f t="shared" si="41"/>
        <v>0</v>
      </c>
      <c r="AB20" s="158">
        <f t="shared" si="41"/>
        <v>0</v>
      </c>
      <c r="AC20" s="158">
        <f t="shared" si="41"/>
        <v>0</v>
      </c>
      <c r="AD20" s="158">
        <f t="shared" si="41"/>
        <v>0</v>
      </c>
      <c r="AE20" s="158">
        <f t="shared" si="41"/>
        <v>0</v>
      </c>
      <c r="AF20" s="158">
        <f t="shared" si="41"/>
        <v>0</v>
      </c>
      <c r="AG20" s="158">
        <f t="shared" si="41"/>
        <v>0</v>
      </c>
      <c r="AH20" s="158">
        <f t="shared" si="41"/>
        <v>0</v>
      </c>
      <c r="AI20" s="158">
        <f t="shared" si="41"/>
        <v>0</v>
      </c>
      <c r="AJ20" s="158">
        <f t="shared" si="41"/>
        <v>0</v>
      </c>
      <c r="AK20" s="158">
        <f t="shared" si="41"/>
        <v>0</v>
      </c>
      <c r="AL20" s="158">
        <f t="shared" si="41"/>
        <v>0</v>
      </c>
      <c r="AM20" s="158">
        <f t="shared" si="41"/>
        <v>0</v>
      </c>
      <c r="AN20" s="158">
        <f t="shared" si="41"/>
        <v>0</v>
      </c>
      <c r="AO20" s="158">
        <f t="shared" si="41"/>
        <v>0</v>
      </c>
      <c r="AP20" s="158">
        <f t="shared" si="41"/>
        <v>0</v>
      </c>
      <c r="AQ20" s="158">
        <f t="shared" si="41"/>
        <v>0</v>
      </c>
      <c r="AR20" s="158">
        <f t="shared" si="41"/>
        <v>0</v>
      </c>
      <c r="AS20" s="158">
        <f t="shared" si="41"/>
        <v>0</v>
      </c>
      <c r="AT20" s="158">
        <f t="shared" si="41"/>
        <v>0</v>
      </c>
      <c r="AU20" s="158">
        <f t="shared" si="41"/>
        <v>0</v>
      </c>
      <c r="AV20" s="158">
        <f t="shared" si="41"/>
        <v>0</v>
      </c>
      <c r="AW20" s="158">
        <f t="shared" si="41"/>
        <v>0</v>
      </c>
      <c r="AX20" s="158">
        <f t="shared" si="41"/>
        <v>0</v>
      </c>
      <c r="AY20" s="158">
        <f t="shared" si="41"/>
        <v>0</v>
      </c>
      <c r="AZ20" s="158">
        <f t="shared" si="41"/>
        <v>-1</v>
      </c>
      <c r="BA20" s="158">
        <f t="shared" si="41"/>
        <v>0</v>
      </c>
      <c r="BB20" s="158">
        <f t="shared" si="41"/>
        <v>0</v>
      </c>
      <c r="BC20" s="158">
        <f t="shared" si="41"/>
        <v>0</v>
      </c>
      <c r="BD20" s="158">
        <f t="shared" si="41"/>
        <v>0</v>
      </c>
      <c r="BE20" s="158">
        <f t="shared" si="41"/>
        <v>0</v>
      </c>
      <c r="BF20" s="158">
        <f t="shared" si="41"/>
        <v>0</v>
      </c>
      <c r="BG20" s="158">
        <f t="shared" si="41"/>
        <v>0</v>
      </c>
      <c r="BH20" s="158">
        <f t="shared" si="41"/>
        <v>0</v>
      </c>
      <c r="BI20" s="158">
        <f t="shared" si="41"/>
        <v>0</v>
      </c>
      <c r="BJ20" s="158">
        <f t="shared" si="41"/>
        <v>0</v>
      </c>
      <c r="BK20" s="158">
        <f t="shared" si="41"/>
        <v>-1</v>
      </c>
      <c r="BL20" s="158">
        <f t="shared" si="41"/>
        <v>0</v>
      </c>
      <c r="BM20" s="158">
        <f t="shared" si="41"/>
        <v>0</v>
      </c>
      <c r="BN20" s="158">
        <f t="shared" si="41"/>
        <v>0</v>
      </c>
      <c r="BO20" s="158">
        <f t="shared" si="41"/>
        <v>0</v>
      </c>
      <c r="BP20" s="158">
        <f t="shared" ref="BP20:EA20" si="42">BP18-ROUND(BP19, 0)</f>
        <v>0</v>
      </c>
      <c r="BQ20" s="158">
        <f t="shared" si="42"/>
        <v>0</v>
      </c>
      <c r="BR20" s="158">
        <f t="shared" si="42"/>
        <v>0</v>
      </c>
      <c r="BS20" s="158">
        <f t="shared" si="42"/>
        <v>0</v>
      </c>
      <c r="BT20" s="158">
        <f t="shared" si="42"/>
        <v>0</v>
      </c>
      <c r="BU20" s="158">
        <f t="shared" si="42"/>
        <v>0</v>
      </c>
      <c r="BV20" s="158">
        <f t="shared" si="42"/>
        <v>0</v>
      </c>
      <c r="BW20" s="158">
        <f t="shared" si="42"/>
        <v>0</v>
      </c>
      <c r="BX20" s="158">
        <f t="shared" si="42"/>
        <v>0</v>
      </c>
      <c r="BY20" s="158">
        <f t="shared" si="42"/>
        <v>0</v>
      </c>
      <c r="BZ20" s="158">
        <f t="shared" si="42"/>
        <v>-1</v>
      </c>
      <c r="CA20" s="158">
        <f t="shared" si="42"/>
        <v>-1</v>
      </c>
      <c r="CB20" s="158">
        <f t="shared" si="42"/>
        <v>-1</v>
      </c>
      <c r="CC20" s="158">
        <f t="shared" si="42"/>
        <v>0</v>
      </c>
      <c r="CD20" s="158">
        <f t="shared" si="42"/>
        <v>0</v>
      </c>
      <c r="CE20" s="158">
        <f t="shared" si="42"/>
        <v>-1</v>
      </c>
      <c r="CF20" s="158">
        <f t="shared" si="42"/>
        <v>0</v>
      </c>
      <c r="CG20" s="158">
        <f t="shared" si="42"/>
        <v>0</v>
      </c>
      <c r="CH20" s="158">
        <f t="shared" si="42"/>
        <v>0</v>
      </c>
      <c r="CI20" s="158">
        <f t="shared" si="42"/>
        <v>0</v>
      </c>
      <c r="CJ20" s="158">
        <f t="shared" si="42"/>
        <v>0</v>
      </c>
      <c r="CK20" s="158">
        <f t="shared" si="42"/>
        <v>0</v>
      </c>
      <c r="CL20" s="158">
        <f t="shared" si="42"/>
        <v>0</v>
      </c>
      <c r="CM20" s="158">
        <f t="shared" si="42"/>
        <v>0</v>
      </c>
      <c r="CN20" s="158">
        <f t="shared" si="42"/>
        <v>0</v>
      </c>
      <c r="CO20" s="158">
        <f t="shared" si="42"/>
        <v>0</v>
      </c>
      <c r="CP20" s="158">
        <f t="shared" si="42"/>
        <v>0</v>
      </c>
      <c r="CQ20" s="158">
        <f t="shared" si="42"/>
        <v>-1</v>
      </c>
      <c r="CR20" s="158">
        <f t="shared" si="42"/>
        <v>-1</v>
      </c>
      <c r="CS20" s="158">
        <f t="shared" si="42"/>
        <v>0</v>
      </c>
      <c r="CT20" s="158">
        <f t="shared" si="42"/>
        <v>0</v>
      </c>
      <c r="CU20" s="158">
        <f t="shared" si="42"/>
        <v>0</v>
      </c>
      <c r="CV20" s="158">
        <f t="shared" si="42"/>
        <v>0</v>
      </c>
      <c r="CW20" s="158">
        <f t="shared" si="42"/>
        <v>0</v>
      </c>
      <c r="CX20" s="158">
        <f t="shared" si="42"/>
        <v>0</v>
      </c>
      <c r="CY20" s="158">
        <f t="shared" si="42"/>
        <v>0</v>
      </c>
      <c r="CZ20" s="158">
        <f t="shared" si="42"/>
        <v>0</v>
      </c>
      <c r="DA20" s="158">
        <f t="shared" si="42"/>
        <v>0</v>
      </c>
      <c r="DB20" s="158">
        <f t="shared" si="42"/>
        <v>0</v>
      </c>
      <c r="DC20" s="158">
        <f t="shared" si="42"/>
        <v>0</v>
      </c>
      <c r="DD20" s="158">
        <f t="shared" si="42"/>
        <v>0</v>
      </c>
      <c r="DE20" s="158">
        <f t="shared" si="42"/>
        <v>0</v>
      </c>
      <c r="DF20" s="158">
        <f t="shared" si="42"/>
        <v>0</v>
      </c>
      <c r="DG20" s="158">
        <f t="shared" si="42"/>
        <v>0</v>
      </c>
      <c r="DH20" s="158">
        <f t="shared" si="42"/>
        <v>0</v>
      </c>
      <c r="DI20" s="158">
        <f t="shared" si="42"/>
        <v>0</v>
      </c>
      <c r="DJ20" s="158">
        <f t="shared" si="42"/>
        <v>0</v>
      </c>
      <c r="DK20" s="158">
        <f t="shared" si="42"/>
        <v>0</v>
      </c>
      <c r="DL20" s="158">
        <f t="shared" si="42"/>
        <v>0</v>
      </c>
      <c r="DM20" s="158">
        <f t="shared" si="42"/>
        <v>0</v>
      </c>
      <c r="DN20" s="158">
        <f t="shared" si="42"/>
        <v>0</v>
      </c>
      <c r="DO20" s="158">
        <f t="shared" si="42"/>
        <v>0</v>
      </c>
      <c r="DP20" s="158">
        <f t="shared" si="42"/>
        <v>0</v>
      </c>
      <c r="DQ20" s="158">
        <f t="shared" si="42"/>
        <v>-1</v>
      </c>
      <c r="DR20" s="158">
        <f t="shared" si="42"/>
        <v>0</v>
      </c>
      <c r="DS20" s="158">
        <f t="shared" si="42"/>
        <v>0</v>
      </c>
      <c r="DT20" s="158">
        <f t="shared" si="42"/>
        <v>0</v>
      </c>
      <c r="DU20" s="158">
        <f t="shared" si="42"/>
        <v>0</v>
      </c>
      <c r="DV20" s="158">
        <f t="shared" si="42"/>
        <v>0</v>
      </c>
      <c r="DW20" s="158">
        <f t="shared" si="42"/>
        <v>0</v>
      </c>
      <c r="DX20" s="158">
        <f t="shared" si="42"/>
        <v>0</v>
      </c>
      <c r="DY20" s="158">
        <f t="shared" si="42"/>
        <v>0</v>
      </c>
      <c r="DZ20" s="158">
        <f t="shared" si="42"/>
        <v>0</v>
      </c>
      <c r="EA20" s="158">
        <f t="shared" si="42"/>
        <v>0</v>
      </c>
      <c r="EB20" s="158">
        <f t="shared" ref="EB20:GM20" si="43">EB18-ROUND(EB19, 0)</f>
        <v>0</v>
      </c>
      <c r="EC20" s="158">
        <f t="shared" si="43"/>
        <v>0</v>
      </c>
      <c r="ED20" s="158">
        <f t="shared" si="43"/>
        <v>0</v>
      </c>
      <c r="EE20" s="158">
        <f t="shared" si="43"/>
        <v>0</v>
      </c>
      <c r="EF20" s="158">
        <f t="shared" si="43"/>
        <v>0</v>
      </c>
      <c r="EG20" s="158">
        <f t="shared" si="43"/>
        <v>0</v>
      </c>
      <c r="EH20" s="158">
        <f t="shared" si="43"/>
        <v>0</v>
      </c>
      <c r="EI20" s="158">
        <f t="shared" si="43"/>
        <v>0</v>
      </c>
      <c r="EJ20" s="158">
        <f t="shared" si="43"/>
        <v>0</v>
      </c>
      <c r="EK20" s="158">
        <f t="shared" si="43"/>
        <v>0</v>
      </c>
      <c r="EL20" s="158">
        <f t="shared" si="43"/>
        <v>0</v>
      </c>
      <c r="EM20" s="158">
        <f t="shared" si="43"/>
        <v>-1</v>
      </c>
      <c r="EN20" s="158">
        <f t="shared" si="43"/>
        <v>0</v>
      </c>
      <c r="EO20" s="158">
        <f t="shared" si="43"/>
        <v>0</v>
      </c>
      <c r="EP20" s="158">
        <f t="shared" si="43"/>
        <v>0</v>
      </c>
      <c r="EQ20" s="158">
        <f t="shared" si="43"/>
        <v>-1</v>
      </c>
      <c r="ER20" s="158">
        <f t="shared" si="43"/>
        <v>0</v>
      </c>
      <c r="ES20" s="158">
        <f t="shared" si="43"/>
        <v>0</v>
      </c>
      <c r="ET20" s="158">
        <f t="shared" si="43"/>
        <v>0</v>
      </c>
      <c r="EU20" s="158">
        <f t="shared" si="43"/>
        <v>0</v>
      </c>
      <c r="EV20" s="158">
        <f t="shared" si="43"/>
        <v>0</v>
      </c>
      <c r="EW20" s="158">
        <f t="shared" si="43"/>
        <v>0</v>
      </c>
      <c r="EX20" s="158">
        <f t="shared" si="43"/>
        <v>-1</v>
      </c>
      <c r="EY20" s="158">
        <f t="shared" si="43"/>
        <v>0</v>
      </c>
      <c r="EZ20" s="158">
        <f t="shared" si="43"/>
        <v>0</v>
      </c>
      <c r="FA20" s="158">
        <f t="shared" si="43"/>
        <v>0</v>
      </c>
      <c r="FB20" s="158">
        <f t="shared" si="43"/>
        <v>0</v>
      </c>
      <c r="FC20" s="158">
        <f t="shared" si="43"/>
        <v>0</v>
      </c>
      <c r="FD20" s="158">
        <f t="shared" si="43"/>
        <v>0</v>
      </c>
      <c r="FE20" s="158">
        <f t="shared" si="43"/>
        <v>0</v>
      </c>
      <c r="FF20" s="158">
        <f t="shared" si="43"/>
        <v>0</v>
      </c>
      <c r="FG20" s="158">
        <f t="shared" si="43"/>
        <v>0</v>
      </c>
      <c r="FH20" s="158">
        <f t="shared" si="43"/>
        <v>0</v>
      </c>
      <c r="FI20" s="158">
        <f t="shared" si="43"/>
        <v>0</v>
      </c>
      <c r="FJ20" s="158">
        <f t="shared" si="43"/>
        <v>0</v>
      </c>
      <c r="FK20" s="158">
        <f t="shared" si="43"/>
        <v>0</v>
      </c>
      <c r="FL20" s="158">
        <f t="shared" si="43"/>
        <v>0</v>
      </c>
      <c r="FM20" s="158">
        <f t="shared" si="43"/>
        <v>0</v>
      </c>
      <c r="FN20" s="158">
        <f t="shared" si="43"/>
        <v>0</v>
      </c>
      <c r="FO20" s="158">
        <f t="shared" si="43"/>
        <v>0</v>
      </c>
      <c r="FP20" s="158">
        <f t="shared" si="43"/>
        <v>0</v>
      </c>
      <c r="FQ20" s="158">
        <f t="shared" si="43"/>
        <v>-1</v>
      </c>
      <c r="FR20" s="158">
        <f t="shared" si="43"/>
        <v>0</v>
      </c>
      <c r="FS20" s="158">
        <f t="shared" si="43"/>
        <v>0</v>
      </c>
      <c r="FT20" s="158">
        <f t="shared" si="43"/>
        <v>0</v>
      </c>
      <c r="FU20" s="158">
        <f t="shared" si="43"/>
        <v>0</v>
      </c>
      <c r="FV20" s="158">
        <f t="shared" si="43"/>
        <v>0</v>
      </c>
      <c r="FW20" s="158">
        <f t="shared" si="43"/>
        <v>-1</v>
      </c>
      <c r="FX20" s="158">
        <f t="shared" si="43"/>
        <v>0</v>
      </c>
      <c r="FY20" s="158">
        <f t="shared" si="43"/>
        <v>0</v>
      </c>
      <c r="FZ20" s="158">
        <f t="shared" si="43"/>
        <v>0</v>
      </c>
      <c r="GA20" s="158">
        <f t="shared" si="43"/>
        <v>0</v>
      </c>
      <c r="GB20" s="158">
        <f t="shared" si="43"/>
        <v>0</v>
      </c>
      <c r="GC20" s="158">
        <f t="shared" si="43"/>
        <v>0</v>
      </c>
      <c r="GD20" s="158">
        <f t="shared" si="43"/>
        <v>0</v>
      </c>
      <c r="GE20" s="158">
        <f t="shared" si="43"/>
        <v>0</v>
      </c>
      <c r="GF20" s="158">
        <f t="shared" si="43"/>
        <v>0</v>
      </c>
      <c r="GG20" s="158">
        <f t="shared" si="43"/>
        <v>-1</v>
      </c>
      <c r="GH20" s="158">
        <f t="shared" si="43"/>
        <v>0</v>
      </c>
      <c r="GI20" s="158">
        <f t="shared" si="43"/>
        <v>0</v>
      </c>
      <c r="GJ20" s="158">
        <f t="shared" si="43"/>
        <v>0</v>
      </c>
      <c r="GK20" s="158">
        <f t="shared" si="43"/>
        <v>-1</v>
      </c>
      <c r="GL20" s="158">
        <f t="shared" si="43"/>
        <v>0</v>
      </c>
      <c r="GM20" s="158">
        <f t="shared" si="43"/>
        <v>0</v>
      </c>
      <c r="GN20" s="158">
        <f t="shared" ref="GN20:IB20" si="44">GN18-ROUND(GN19, 0)</f>
        <v>0</v>
      </c>
      <c r="GO20" s="158">
        <f t="shared" si="44"/>
        <v>0</v>
      </c>
      <c r="GP20" s="158">
        <f t="shared" si="44"/>
        <v>0</v>
      </c>
      <c r="GQ20" s="158">
        <f t="shared" si="44"/>
        <v>0</v>
      </c>
      <c r="GR20" s="158">
        <f t="shared" si="44"/>
        <v>0</v>
      </c>
      <c r="GS20" s="158">
        <f t="shared" si="44"/>
        <v>0</v>
      </c>
      <c r="GT20" s="158">
        <f t="shared" si="44"/>
        <v>0</v>
      </c>
      <c r="GU20" s="158">
        <f t="shared" si="44"/>
        <v>0</v>
      </c>
      <c r="GV20" s="158">
        <f t="shared" si="44"/>
        <v>0</v>
      </c>
      <c r="GW20" s="158">
        <f t="shared" si="44"/>
        <v>-1</v>
      </c>
      <c r="GX20" s="158">
        <f t="shared" si="44"/>
        <v>0</v>
      </c>
      <c r="GY20" s="158">
        <f t="shared" si="44"/>
        <v>-1</v>
      </c>
      <c r="GZ20" s="158">
        <f t="shared" si="44"/>
        <v>0</v>
      </c>
      <c r="HA20" s="158">
        <f t="shared" si="44"/>
        <v>0</v>
      </c>
      <c r="HB20" s="158">
        <f t="shared" si="44"/>
        <v>0</v>
      </c>
      <c r="HC20" s="158">
        <f t="shared" si="44"/>
        <v>-1</v>
      </c>
      <c r="HD20" s="158">
        <f t="shared" si="44"/>
        <v>0</v>
      </c>
      <c r="HE20" s="158">
        <f t="shared" si="44"/>
        <v>0</v>
      </c>
      <c r="HF20" s="158">
        <f t="shared" si="44"/>
        <v>0</v>
      </c>
      <c r="HG20" s="158">
        <f t="shared" si="44"/>
        <v>0</v>
      </c>
      <c r="HH20" s="158">
        <f t="shared" si="44"/>
        <v>0</v>
      </c>
      <c r="HI20" s="158">
        <f t="shared" si="44"/>
        <v>0</v>
      </c>
      <c r="HJ20" s="158">
        <f t="shared" si="44"/>
        <v>0</v>
      </c>
      <c r="HK20" s="158">
        <f t="shared" si="44"/>
        <v>0</v>
      </c>
      <c r="HL20" s="158">
        <f t="shared" si="44"/>
        <v>0</v>
      </c>
      <c r="HM20" s="158">
        <f t="shared" si="44"/>
        <v>0</v>
      </c>
      <c r="HN20" s="158">
        <f t="shared" si="44"/>
        <v>0</v>
      </c>
      <c r="HO20" s="158">
        <f t="shared" si="44"/>
        <v>0</v>
      </c>
      <c r="HP20" s="158">
        <f t="shared" si="44"/>
        <v>0</v>
      </c>
      <c r="HQ20" s="158">
        <f t="shared" si="44"/>
        <v>0</v>
      </c>
      <c r="HR20" s="158">
        <f t="shared" si="44"/>
        <v>0</v>
      </c>
      <c r="HS20" s="158">
        <f t="shared" si="44"/>
        <v>0</v>
      </c>
      <c r="HT20" s="158">
        <f t="shared" si="44"/>
        <v>0</v>
      </c>
      <c r="HU20" s="158">
        <f t="shared" si="44"/>
        <v>0</v>
      </c>
      <c r="HV20" s="158">
        <f t="shared" si="44"/>
        <v>0</v>
      </c>
      <c r="HW20" s="158">
        <f t="shared" si="44"/>
        <v>0</v>
      </c>
      <c r="HX20" s="158">
        <f t="shared" si="44"/>
        <v>0</v>
      </c>
      <c r="HY20" s="158">
        <f t="shared" si="44"/>
        <v>0</v>
      </c>
      <c r="HZ20" s="158">
        <f t="shared" si="44"/>
        <v>0</v>
      </c>
      <c r="IA20" s="158">
        <f t="shared" si="44"/>
        <v>0</v>
      </c>
      <c r="IB20" s="158">
        <f t="shared" si="44"/>
        <v>0</v>
      </c>
    </row>
    <row r="21" spans="1:236" ht="40.5" customHeight="1" x14ac:dyDescent="0.3">
      <c r="A21" s="1215"/>
      <c r="B21" s="604" t="s">
        <v>273</v>
      </c>
      <c r="C21" s="89" t="s">
        <v>268</v>
      </c>
      <c r="D21" s="90">
        <v>29</v>
      </c>
      <c r="E21" s="90">
        <v>36</v>
      </c>
      <c r="F21" s="90">
        <v>45</v>
      </c>
      <c r="G21" s="90">
        <v>50</v>
      </c>
      <c r="H21" s="90">
        <v>40</v>
      </c>
      <c r="I21" s="90">
        <v>40</v>
      </c>
      <c r="J21" s="90">
        <v>24</v>
      </c>
      <c r="K21" s="90">
        <v>31</v>
      </c>
      <c r="L21" s="90">
        <v>13</v>
      </c>
      <c r="M21" s="90">
        <v>19</v>
      </c>
      <c r="N21" s="90">
        <v>18</v>
      </c>
      <c r="O21" s="90">
        <v>24</v>
      </c>
      <c r="P21" s="90">
        <v>38</v>
      </c>
      <c r="Q21" s="90">
        <v>34</v>
      </c>
      <c r="R21" s="90">
        <v>56</v>
      </c>
      <c r="S21" s="90">
        <v>35</v>
      </c>
      <c r="T21" s="90">
        <v>34</v>
      </c>
      <c r="U21" s="90">
        <v>14</v>
      </c>
      <c r="V21" s="90">
        <v>20</v>
      </c>
      <c r="W21" s="90">
        <v>40</v>
      </c>
      <c r="X21" s="90">
        <v>37</v>
      </c>
      <c r="Y21" s="90">
        <v>25</v>
      </c>
      <c r="Z21" s="90">
        <v>19</v>
      </c>
      <c r="AA21" s="90">
        <v>22</v>
      </c>
      <c r="AB21" s="90">
        <v>26</v>
      </c>
      <c r="AC21" s="90">
        <v>22</v>
      </c>
      <c r="AD21" s="90">
        <v>28</v>
      </c>
      <c r="AE21" s="90">
        <v>26</v>
      </c>
      <c r="AF21" s="90">
        <v>30</v>
      </c>
      <c r="AG21" s="90">
        <v>18</v>
      </c>
      <c r="AH21" s="90">
        <v>28</v>
      </c>
      <c r="AI21" s="90">
        <v>40</v>
      </c>
      <c r="AJ21" s="90">
        <v>27</v>
      </c>
      <c r="AK21" s="90">
        <v>33</v>
      </c>
      <c r="AL21" s="90">
        <v>23</v>
      </c>
      <c r="AM21" s="90">
        <v>47</v>
      </c>
      <c r="AN21" s="90">
        <v>29</v>
      </c>
      <c r="AO21" s="90">
        <v>36</v>
      </c>
      <c r="AP21" s="90">
        <v>44</v>
      </c>
      <c r="AQ21" s="90">
        <v>30</v>
      </c>
      <c r="AR21" s="90">
        <v>9</v>
      </c>
      <c r="AS21" s="90">
        <v>8</v>
      </c>
      <c r="AT21" s="90">
        <v>12</v>
      </c>
      <c r="AU21" s="90">
        <v>30</v>
      </c>
      <c r="AV21" s="90">
        <v>46</v>
      </c>
      <c r="AW21" s="90">
        <v>33</v>
      </c>
      <c r="AX21" s="90">
        <v>22</v>
      </c>
      <c r="AY21" s="90">
        <v>36</v>
      </c>
      <c r="AZ21" s="90">
        <v>25</v>
      </c>
      <c r="BA21" s="90">
        <v>29</v>
      </c>
      <c r="BB21" s="90">
        <v>21</v>
      </c>
      <c r="BC21" s="90">
        <v>42</v>
      </c>
      <c r="BD21" s="90">
        <v>31</v>
      </c>
      <c r="BE21" s="90">
        <v>24</v>
      </c>
      <c r="BF21" s="90">
        <v>38</v>
      </c>
      <c r="BG21" s="90">
        <v>23</v>
      </c>
      <c r="BH21" s="90">
        <v>40</v>
      </c>
      <c r="BI21" s="90">
        <v>39</v>
      </c>
      <c r="BJ21" s="90">
        <v>28</v>
      </c>
      <c r="BK21" s="90">
        <v>24</v>
      </c>
      <c r="BL21" s="90">
        <v>27</v>
      </c>
      <c r="BM21" s="90">
        <v>29</v>
      </c>
      <c r="BN21" s="90">
        <v>27</v>
      </c>
      <c r="BO21" s="90">
        <v>22</v>
      </c>
      <c r="BP21" s="90">
        <v>39</v>
      </c>
      <c r="BQ21" s="90">
        <v>16</v>
      </c>
      <c r="BR21" s="90">
        <v>44</v>
      </c>
      <c r="BS21" s="90">
        <v>11</v>
      </c>
      <c r="BT21" s="90">
        <v>34</v>
      </c>
      <c r="BU21" s="90">
        <v>29</v>
      </c>
      <c r="BV21" s="90">
        <v>19</v>
      </c>
      <c r="BW21" s="90">
        <v>44</v>
      </c>
      <c r="BX21" s="90">
        <v>11</v>
      </c>
      <c r="BY21" s="90">
        <v>30</v>
      </c>
      <c r="BZ21" s="90">
        <v>45</v>
      </c>
      <c r="CA21" s="90">
        <v>25</v>
      </c>
      <c r="CB21" s="90">
        <v>35</v>
      </c>
      <c r="CC21" s="90">
        <v>38</v>
      </c>
      <c r="CD21" s="90">
        <v>33</v>
      </c>
      <c r="CE21" s="90">
        <v>45</v>
      </c>
      <c r="CF21" s="90">
        <v>24</v>
      </c>
      <c r="CG21" s="90">
        <v>23</v>
      </c>
      <c r="CH21" s="90">
        <v>48</v>
      </c>
      <c r="CI21" s="90">
        <v>27</v>
      </c>
      <c r="CJ21" s="90">
        <v>29</v>
      </c>
      <c r="CK21" s="90">
        <v>11</v>
      </c>
      <c r="CL21" s="90">
        <v>36</v>
      </c>
      <c r="CM21" s="90">
        <v>19</v>
      </c>
      <c r="CN21" s="90">
        <v>40</v>
      </c>
      <c r="CO21" s="90">
        <v>28</v>
      </c>
      <c r="CP21" s="90">
        <v>35</v>
      </c>
      <c r="CQ21" s="90">
        <v>25</v>
      </c>
      <c r="CR21" s="90">
        <v>6</v>
      </c>
      <c r="CS21" s="90">
        <v>20</v>
      </c>
      <c r="CT21" s="90">
        <v>16</v>
      </c>
      <c r="CU21" s="90">
        <v>29</v>
      </c>
      <c r="CV21" s="90">
        <v>14</v>
      </c>
      <c r="CW21" s="90">
        <v>16</v>
      </c>
      <c r="CX21" s="90">
        <v>41</v>
      </c>
      <c r="CY21" s="90">
        <v>35</v>
      </c>
      <c r="CZ21" s="90">
        <v>35</v>
      </c>
      <c r="DA21" s="90">
        <v>15</v>
      </c>
      <c r="DB21" s="90">
        <v>16</v>
      </c>
      <c r="DC21" s="90">
        <v>33</v>
      </c>
      <c r="DD21" s="90">
        <v>10</v>
      </c>
      <c r="DE21" s="90">
        <v>25</v>
      </c>
      <c r="DF21" s="90">
        <v>13</v>
      </c>
      <c r="DG21" s="90">
        <v>24</v>
      </c>
      <c r="DH21" s="90">
        <v>16</v>
      </c>
      <c r="DI21" s="90">
        <v>33</v>
      </c>
      <c r="DJ21" s="90">
        <v>28</v>
      </c>
      <c r="DK21" s="90">
        <v>12</v>
      </c>
      <c r="DL21" s="90">
        <v>30</v>
      </c>
      <c r="DM21" s="90">
        <v>18</v>
      </c>
      <c r="DN21" s="90">
        <v>29</v>
      </c>
      <c r="DO21" s="90">
        <v>33</v>
      </c>
      <c r="DP21" s="90">
        <v>27</v>
      </c>
      <c r="DQ21" s="90">
        <v>25</v>
      </c>
      <c r="DR21" s="90">
        <v>42</v>
      </c>
      <c r="DS21" s="90">
        <v>19</v>
      </c>
      <c r="DT21" s="90">
        <v>41</v>
      </c>
      <c r="DU21" s="90">
        <v>29</v>
      </c>
      <c r="DV21" s="90">
        <v>31</v>
      </c>
      <c r="DW21" s="90">
        <v>32</v>
      </c>
      <c r="DX21" s="90">
        <v>26</v>
      </c>
      <c r="DY21" s="90">
        <v>8</v>
      </c>
      <c r="DZ21" s="90">
        <v>17</v>
      </c>
      <c r="EA21" s="90">
        <v>8</v>
      </c>
      <c r="EB21" s="90">
        <v>20</v>
      </c>
      <c r="EC21" s="90">
        <v>18</v>
      </c>
      <c r="ED21" s="90">
        <v>24</v>
      </c>
      <c r="EE21" s="90">
        <v>27</v>
      </c>
      <c r="EF21" s="90">
        <v>29</v>
      </c>
      <c r="EG21" s="90">
        <v>30</v>
      </c>
      <c r="EH21" s="90">
        <v>42</v>
      </c>
      <c r="EI21" s="90">
        <v>44</v>
      </c>
      <c r="EJ21" s="90">
        <v>37</v>
      </c>
      <c r="EK21" s="90">
        <v>7</v>
      </c>
      <c r="EL21" s="90">
        <v>11</v>
      </c>
      <c r="EM21" s="90">
        <v>14</v>
      </c>
      <c r="EN21" s="90">
        <v>10</v>
      </c>
      <c r="EO21" s="90">
        <v>41</v>
      </c>
      <c r="EP21" s="90">
        <v>21</v>
      </c>
      <c r="EQ21" s="90">
        <v>37</v>
      </c>
      <c r="ER21" s="90">
        <v>23</v>
      </c>
      <c r="ES21" s="90">
        <v>23</v>
      </c>
      <c r="ET21" s="90">
        <v>16</v>
      </c>
      <c r="EU21" s="90">
        <v>21</v>
      </c>
      <c r="EV21" s="90">
        <v>17</v>
      </c>
      <c r="EW21" s="90">
        <v>29</v>
      </c>
      <c r="EX21" s="90">
        <v>25</v>
      </c>
      <c r="EY21" s="90">
        <v>32</v>
      </c>
      <c r="EZ21" s="90">
        <v>26</v>
      </c>
      <c r="FA21" s="90">
        <v>31</v>
      </c>
      <c r="FB21" s="90">
        <v>42</v>
      </c>
      <c r="FC21" s="90">
        <v>22</v>
      </c>
      <c r="FD21" s="90">
        <v>34</v>
      </c>
      <c r="FE21" s="90">
        <v>16</v>
      </c>
      <c r="FF21" s="90">
        <v>41</v>
      </c>
      <c r="FG21" s="90">
        <v>13</v>
      </c>
      <c r="FH21" s="90">
        <v>45</v>
      </c>
      <c r="FI21" s="90">
        <v>15</v>
      </c>
      <c r="FJ21" s="90">
        <v>17</v>
      </c>
      <c r="FK21" s="90">
        <v>7</v>
      </c>
      <c r="FL21" s="90">
        <v>10</v>
      </c>
      <c r="FM21" s="90">
        <v>29</v>
      </c>
      <c r="FN21" s="90">
        <v>27</v>
      </c>
      <c r="FO21" s="90">
        <v>12</v>
      </c>
      <c r="FP21" s="90">
        <v>32</v>
      </c>
      <c r="FQ21" s="90">
        <v>17</v>
      </c>
      <c r="FR21" s="90">
        <v>36</v>
      </c>
      <c r="FS21" s="90">
        <v>12</v>
      </c>
      <c r="FT21" s="90">
        <v>29</v>
      </c>
      <c r="FU21" s="90">
        <v>26</v>
      </c>
      <c r="FV21" s="90">
        <v>35</v>
      </c>
      <c r="FW21" s="90">
        <v>20</v>
      </c>
      <c r="FX21" s="90">
        <v>13</v>
      </c>
      <c r="FY21" s="90">
        <v>28</v>
      </c>
      <c r="FZ21" s="90">
        <v>23</v>
      </c>
      <c r="GA21" s="90">
        <v>42</v>
      </c>
      <c r="GB21" s="90">
        <v>20</v>
      </c>
      <c r="GC21" s="90">
        <v>30</v>
      </c>
      <c r="GD21" s="90">
        <v>31</v>
      </c>
      <c r="GE21" s="90">
        <v>42</v>
      </c>
      <c r="GF21" s="90">
        <v>21</v>
      </c>
      <c r="GG21" s="90">
        <v>25</v>
      </c>
      <c r="GH21" s="90">
        <v>27</v>
      </c>
      <c r="GI21" s="90">
        <v>24</v>
      </c>
      <c r="GJ21" s="90">
        <v>32</v>
      </c>
      <c r="GK21" s="90">
        <v>32</v>
      </c>
      <c r="GL21" s="90">
        <v>28</v>
      </c>
      <c r="GM21" s="90">
        <v>29</v>
      </c>
      <c r="GN21" s="90">
        <v>30</v>
      </c>
      <c r="GO21" s="90">
        <v>21</v>
      </c>
      <c r="GP21" s="90">
        <v>4</v>
      </c>
      <c r="GQ21" s="90">
        <v>27</v>
      </c>
      <c r="GR21" s="90">
        <v>34</v>
      </c>
      <c r="GS21" s="90">
        <v>18</v>
      </c>
      <c r="GT21" s="90">
        <v>7</v>
      </c>
      <c r="GU21" s="90">
        <v>18</v>
      </c>
      <c r="GV21" s="90">
        <v>26</v>
      </c>
      <c r="GW21" s="90">
        <v>3</v>
      </c>
      <c r="GX21" s="90">
        <v>17</v>
      </c>
      <c r="GY21" s="90">
        <v>1</v>
      </c>
      <c r="GZ21" s="90">
        <v>14</v>
      </c>
      <c r="HA21" s="90">
        <v>41</v>
      </c>
      <c r="HB21" s="90">
        <v>33</v>
      </c>
      <c r="HC21" s="90">
        <v>30</v>
      </c>
      <c r="HD21" s="90">
        <v>24</v>
      </c>
      <c r="HE21" s="90">
        <v>42</v>
      </c>
      <c r="HF21" s="90">
        <v>42</v>
      </c>
      <c r="HG21" s="90">
        <v>26</v>
      </c>
      <c r="HH21" s="90">
        <v>37</v>
      </c>
      <c r="HI21" s="90">
        <v>20</v>
      </c>
      <c r="HJ21" s="90">
        <v>29</v>
      </c>
      <c r="HK21" s="90">
        <v>16</v>
      </c>
      <c r="HL21" s="90">
        <v>24</v>
      </c>
      <c r="HM21" s="90">
        <v>21</v>
      </c>
      <c r="HN21" s="90">
        <v>21</v>
      </c>
      <c r="HO21" s="90">
        <v>36</v>
      </c>
      <c r="HP21" s="90">
        <v>41</v>
      </c>
      <c r="HQ21" s="90">
        <v>18</v>
      </c>
      <c r="HR21" s="90">
        <v>35</v>
      </c>
      <c r="HS21" s="90">
        <v>26</v>
      </c>
      <c r="HT21" s="90">
        <v>35</v>
      </c>
      <c r="HU21" s="90">
        <v>30</v>
      </c>
      <c r="HV21" s="90">
        <v>20</v>
      </c>
      <c r="HW21" s="90">
        <v>24</v>
      </c>
      <c r="HX21" s="90">
        <v>29</v>
      </c>
      <c r="HY21" s="90">
        <v>42</v>
      </c>
      <c r="HZ21" s="90">
        <v>21</v>
      </c>
      <c r="IA21" s="90">
        <v>9</v>
      </c>
      <c r="IB21" s="90">
        <v>3</v>
      </c>
    </row>
    <row r="22" spans="1:236" ht="42.75" customHeight="1" x14ac:dyDescent="0.3">
      <c r="A22" s="1216"/>
      <c r="B22" s="1125"/>
      <c r="C22" s="89" t="s">
        <v>269</v>
      </c>
      <c r="D22" s="90">
        <v>62</v>
      </c>
      <c r="E22" s="90">
        <v>56</v>
      </c>
      <c r="F22" s="90">
        <v>63</v>
      </c>
      <c r="G22" s="90">
        <v>62</v>
      </c>
      <c r="H22" s="90">
        <v>60</v>
      </c>
      <c r="I22" s="90">
        <v>55</v>
      </c>
      <c r="J22" s="90">
        <v>42</v>
      </c>
      <c r="K22" s="90">
        <v>43</v>
      </c>
      <c r="L22" s="90">
        <v>58</v>
      </c>
      <c r="M22" s="90">
        <v>41</v>
      </c>
      <c r="N22" s="90">
        <v>43</v>
      </c>
      <c r="O22" s="90">
        <v>43</v>
      </c>
      <c r="P22" s="90">
        <v>42</v>
      </c>
      <c r="Q22" s="90">
        <v>43</v>
      </c>
      <c r="R22" s="90">
        <v>57</v>
      </c>
      <c r="S22" s="90">
        <v>53</v>
      </c>
      <c r="T22" s="90">
        <v>52</v>
      </c>
      <c r="U22" s="90">
        <v>41</v>
      </c>
      <c r="V22" s="90">
        <v>43</v>
      </c>
      <c r="W22" s="90">
        <v>43</v>
      </c>
      <c r="X22" s="90">
        <v>57</v>
      </c>
      <c r="Y22" s="90">
        <v>54</v>
      </c>
      <c r="Z22" s="90">
        <v>41</v>
      </c>
      <c r="AA22" s="90">
        <v>43</v>
      </c>
      <c r="AB22" s="90">
        <v>43</v>
      </c>
      <c r="AC22" s="90">
        <v>41</v>
      </c>
      <c r="AD22" s="90">
        <v>53</v>
      </c>
      <c r="AE22" s="90">
        <v>42</v>
      </c>
      <c r="AF22" s="90">
        <v>52</v>
      </c>
      <c r="AG22" s="90">
        <v>43</v>
      </c>
      <c r="AH22" s="90">
        <v>54</v>
      </c>
      <c r="AI22" s="90">
        <v>54</v>
      </c>
      <c r="AJ22" s="90">
        <v>52</v>
      </c>
      <c r="AK22" s="90">
        <v>52</v>
      </c>
      <c r="AL22" s="90">
        <v>42</v>
      </c>
      <c r="AM22" s="90">
        <v>53</v>
      </c>
      <c r="AN22" s="90">
        <v>42</v>
      </c>
      <c r="AO22" s="90">
        <v>42</v>
      </c>
      <c r="AP22" s="90">
        <v>52</v>
      </c>
      <c r="AQ22" s="90">
        <v>43</v>
      </c>
      <c r="AR22" s="90">
        <v>54</v>
      </c>
      <c r="AS22" s="90">
        <v>62</v>
      </c>
      <c r="AT22" s="90">
        <v>54</v>
      </c>
      <c r="AU22" s="90">
        <v>61</v>
      </c>
      <c r="AV22" s="90">
        <v>61</v>
      </c>
      <c r="AW22" s="90">
        <v>47</v>
      </c>
      <c r="AX22" s="90">
        <v>46</v>
      </c>
      <c r="AY22" s="90">
        <v>53</v>
      </c>
      <c r="AZ22" s="90">
        <v>42</v>
      </c>
      <c r="BA22" s="90">
        <v>43</v>
      </c>
      <c r="BB22" s="90">
        <v>57</v>
      </c>
      <c r="BC22" s="90">
        <v>53</v>
      </c>
      <c r="BD22" s="90">
        <v>62</v>
      </c>
      <c r="BE22" s="90">
        <v>42</v>
      </c>
      <c r="BF22" s="90">
        <v>53</v>
      </c>
      <c r="BG22" s="90">
        <v>41</v>
      </c>
      <c r="BH22" s="90">
        <v>59</v>
      </c>
      <c r="BI22" s="90">
        <v>53</v>
      </c>
      <c r="BJ22" s="90">
        <v>57</v>
      </c>
      <c r="BK22" s="90">
        <v>41</v>
      </c>
      <c r="BL22" s="90">
        <v>42</v>
      </c>
      <c r="BM22" s="90">
        <v>52</v>
      </c>
      <c r="BN22" s="90">
        <v>41</v>
      </c>
      <c r="BO22" s="90">
        <v>42</v>
      </c>
      <c r="BP22" s="90">
        <v>53</v>
      </c>
      <c r="BQ22" s="90">
        <v>42</v>
      </c>
      <c r="BR22" s="90">
        <v>53</v>
      </c>
      <c r="BS22" s="90">
        <v>42</v>
      </c>
      <c r="BT22" s="90">
        <v>53</v>
      </c>
      <c r="BU22" s="90">
        <v>41</v>
      </c>
      <c r="BV22" s="90">
        <v>42</v>
      </c>
      <c r="BW22" s="90">
        <v>53</v>
      </c>
      <c r="BX22" s="90">
        <v>42</v>
      </c>
      <c r="BY22" s="90">
        <v>42</v>
      </c>
      <c r="BZ22" s="90">
        <v>52</v>
      </c>
      <c r="CA22" s="90">
        <v>42</v>
      </c>
      <c r="CB22" s="90">
        <v>63</v>
      </c>
      <c r="CC22" s="90">
        <v>52</v>
      </c>
      <c r="CD22" s="90">
        <v>53</v>
      </c>
      <c r="CE22" s="90">
        <v>52</v>
      </c>
      <c r="CF22" s="90">
        <v>42</v>
      </c>
      <c r="CG22" s="90">
        <v>57</v>
      </c>
      <c r="CH22" s="90">
        <v>54</v>
      </c>
      <c r="CI22" s="90">
        <v>42</v>
      </c>
      <c r="CJ22" s="90">
        <v>53</v>
      </c>
      <c r="CK22" s="90">
        <v>43</v>
      </c>
      <c r="CL22" s="90">
        <v>53</v>
      </c>
      <c r="CM22" s="90">
        <v>42</v>
      </c>
      <c r="CN22" s="90">
        <v>53</v>
      </c>
      <c r="CO22" s="90">
        <v>42</v>
      </c>
      <c r="CP22" s="90">
        <v>52</v>
      </c>
      <c r="CQ22" s="90">
        <v>42</v>
      </c>
      <c r="CR22" s="90">
        <v>57</v>
      </c>
      <c r="CS22" s="90">
        <v>42</v>
      </c>
      <c r="CT22" s="90">
        <v>42</v>
      </c>
      <c r="CU22" s="90">
        <v>53</v>
      </c>
      <c r="CV22" s="90">
        <v>42</v>
      </c>
      <c r="CW22" s="90">
        <v>43</v>
      </c>
      <c r="CX22" s="90">
        <v>52</v>
      </c>
      <c r="CY22" s="90">
        <v>52</v>
      </c>
      <c r="CZ22" s="90">
        <v>53</v>
      </c>
      <c r="DA22" s="90">
        <v>43</v>
      </c>
      <c r="DB22" s="90">
        <v>42</v>
      </c>
      <c r="DC22" s="90">
        <v>52</v>
      </c>
      <c r="DD22" s="90">
        <v>62</v>
      </c>
      <c r="DE22" s="90">
        <v>41</v>
      </c>
      <c r="DF22" s="90">
        <v>42</v>
      </c>
      <c r="DG22" s="90">
        <v>53</v>
      </c>
      <c r="DH22" s="90">
        <v>52</v>
      </c>
      <c r="DI22" s="90">
        <v>53</v>
      </c>
      <c r="DJ22" s="90">
        <v>53</v>
      </c>
      <c r="DK22" s="90">
        <v>42</v>
      </c>
      <c r="DL22" s="90">
        <v>52</v>
      </c>
      <c r="DM22" s="90">
        <v>42</v>
      </c>
      <c r="DN22" s="90">
        <v>52</v>
      </c>
      <c r="DO22" s="90">
        <v>52</v>
      </c>
      <c r="DP22" s="90">
        <v>42</v>
      </c>
      <c r="DQ22" s="90">
        <v>42</v>
      </c>
      <c r="DR22" s="90">
        <v>56</v>
      </c>
      <c r="DS22" s="90">
        <v>42</v>
      </c>
      <c r="DT22" s="90">
        <v>54</v>
      </c>
      <c r="DU22" s="90">
        <v>54</v>
      </c>
      <c r="DV22" s="90">
        <v>54</v>
      </c>
      <c r="DW22" s="90">
        <v>54</v>
      </c>
      <c r="DX22" s="90">
        <v>52</v>
      </c>
      <c r="DY22" s="90">
        <v>46</v>
      </c>
      <c r="DZ22" s="90">
        <v>46</v>
      </c>
      <c r="EA22" s="90">
        <v>42</v>
      </c>
      <c r="EB22" s="90">
        <v>53</v>
      </c>
      <c r="EC22" s="90">
        <v>42</v>
      </c>
      <c r="ED22" s="90">
        <v>42</v>
      </c>
      <c r="EE22" s="90">
        <v>42</v>
      </c>
      <c r="EF22" s="90">
        <v>53</v>
      </c>
      <c r="EG22" s="90">
        <v>46</v>
      </c>
      <c r="EH22" s="90">
        <v>53</v>
      </c>
      <c r="EI22" s="90">
        <v>52</v>
      </c>
      <c r="EJ22" s="90">
        <v>52</v>
      </c>
      <c r="EK22" s="90">
        <v>42</v>
      </c>
      <c r="EL22" s="90">
        <v>42</v>
      </c>
      <c r="EM22" s="90">
        <v>43</v>
      </c>
      <c r="EN22" s="90">
        <v>46</v>
      </c>
      <c r="EO22" s="90">
        <v>52</v>
      </c>
      <c r="EP22" s="90">
        <v>42</v>
      </c>
      <c r="EQ22" s="90">
        <v>54</v>
      </c>
      <c r="ER22" s="90">
        <v>42</v>
      </c>
      <c r="ES22" s="90">
        <v>53</v>
      </c>
      <c r="ET22" s="90">
        <v>42</v>
      </c>
      <c r="EU22" s="90">
        <v>41</v>
      </c>
      <c r="EV22" s="90">
        <v>42</v>
      </c>
      <c r="EW22" s="90">
        <v>54</v>
      </c>
      <c r="EX22" s="90">
        <v>42</v>
      </c>
      <c r="EY22" s="90">
        <v>54</v>
      </c>
      <c r="EZ22" s="90">
        <v>42</v>
      </c>
      <c r="FA22" s="90">
        <v>54</v>
      </c>
      <c r="FB22" s="90">
        <v>53</v>
      </c>
      <c r="FC22" s="90">
        <v>42</v>
      </c>
      <c r="FD22" s="90">
        <v>53</v>
      </c>
      <c r="FE22" s="90">
        <v>42</v>
      </c>
      <c r="FF22" s="90">
        <v>53</v>
      </c>
      <c r="FG22" s="90">
        <v>43</v>
      </c>
      <c r="FH22" s="90">
        <v>53</v>
      </c>
      <c r="FI22" s="90">
        <v>63</v>
      </c>
      <c r="FJ22" s="90">
        <v>41</v>
      </c>
      <c r="FK22" s="90">
        <v>41</v>
      </c>
      <c r="FL22" s="90">
        <v>43</v>
      </c>
      <c r="FM22" s="90">
        <v>52</v>
      </c>
      <c r="FN22" s="90">
        <v>53</v>
      </c>
      <c r="FO22" s="90">
        <v>42</v>
      </c>
      <c r="FP22" s="90">
        <v>53</v>
      </c>
      <c r="FQ22" s="90">
        <v>43</v>
      </c>
      <c r="FR22" s="90">
        <v>53</v>
      </c>
      <c r="FS22" s="90">
        <v>56</v>
      </c>
      <c r="FT22" s="90">
        <v>53</v>
      </c>
      <c r="FU22" s="90">
        <v>42</v>
      </c>
      <c r="FV22" s="90">
        <v>52</v>
      </c>
      <c r="FW22" s="90">
        <v>43</v>
      </c>
      <c r="FX22" s="90">
        <v>47</v>
      </c>
      <c r="FY22" s="90">
        <v>54</v>
      </c>
      <c r="FZ22" s="90">
        <v>42</v>
      </c>
      <c r="GA22" s="90">
        <v>52</v>
      </c>
      <c r="GB22" s="90">
        <v>42</v>
      </c>
      <c r="GC22" s="90">
        <v>53</v>
      </c>
      <c r="GD22" s="90">
        <v>53</v>
      </c>
      <c r="GE22" s="90">
        <v>53</v>
      </c>
      <c r="GF22" s="90">
        <v>42</v>
      </c>
      <c r="GG22" s="90">
        <v>42</v>
      </c>
      <c r="GH22" s="90">
        <v>43</v>
      </c>
      <c r="GI22" s="90">
        <v>43</v>
      </c>
      <c r="GJ22" s="90">
        <v>51</v>
      </c>
      <c r="GK22" s="90">
        <v>52</v>
      </c>
      <c r="GL22" s="90">
        <v>42</v>
      </c>
      <c r="GM22" s="90">
        <v>42</v>
      </c>
      <c r="GN22" s="90">
        <v>53</v>
      </c>
      <c r="GO22" s="90">
        <v>43</v>
      </c>
      <c r="GP22" s="90">
        <v>46</v>
      </c>
      <c r="GQ22" s="90">
        <v>52</v>
      </c>
      <c r="GR22" s="90">
        <v>54</v>
      </c>
      <c r="GS22" s="90">
        <v>42</v>
      </c>
      <c r="GT22" s="90">
        <v>54</v>
      </c>
      <c r="GU22" s="90">
        <v>41</v>
      </c>
      <c r="GV22" s="90">
        <v>62</v>
      </c>
      <c r="GW22" s="90">
        <v>54</v>
      </c>
      <c r="GX22" s="90">
        <v>41</v>
      </c>
      <c r="GY22" s="90">
        <v>65</v>
      </c>
      <c r="GZ22" s="90">
        <v>42</v>
      </c>
      <c r="HA22" s="90">
        <v>52</v>
      </c>
      <c r="HB22" s="90">
        <v>54</v>
      </c>
      <c r="HC22" s="90">
        <v>55</v>
      </c>
      <c r="HD22" s="90">
        <v>43</v>
      </c>
      <c r="HE22" s="90">
        <v>54</v>
      </c>
      <c r="HF22" s="90">
        <v>53</v>
      </c>
      <c r="HG22" s="90">
        <v>47</v>
      </c>
      <c r="HH22" s="90">
        <v>45</v>
      </c>
      <c r="HI22" s="90">
        <v>53</v>
      </c>
      <c r="HJ22" s="90">
        <v>53</v>
      </c>
      <c r="HK22" s="90">
        <v>42</v>
      </c>
      <c r="HL22" s="90">
        <v>42</v>
      </c>
      <c r="HM22" s="90">
        <v>53</v>
      </c>
      <c r="HN22" s="90">
        <v>46</v>
      </c>
      <c r="HO22" s="90">
        <v>54</v>
      </c>
      <c r="HP22" s="90">
        <v>53</v>
      </c>
      <c r="HQ22" s="90">
        <v>53</v>
      </c>
      <c r="HR22" s="90">
        <v>54</v>
      </c>
      <c r="HS22" s="90">
        <v>42</v>
      </c>
      <c r="HT22" s="90">
        <v>42</v>
      </c>
      <c r="HU22" s="90">
        <v>56</v>
      </c>
      <c r="HV22" s="90">
        <v>54</v>
      </c>
      <c r="HW22" s="90">
        <v>42</v>
      </c>
      <c r="HX22" s="90">
        <v>42</v>
      </c>
      <c r="HY22" s="90">
        <v>53</v>
      </c>
      <c r="HZ22" s="90">
        <v>42</v>
      </c>
      <c r="IA22" s="90">
        <v>42</v>
      </c>
      <c r="IB22" s="90">
        <v>48</v>
      </c>
    </row>
    <row r="23" spans="1:236" s="92" customFormat="1" ht="24" hidden="1" customHeight="1" x14ac:dyDescent="0.3">
      <c r="A23" s="1217"/>
      <c r="B23" s="620" t="s">
        <v>274</v>
      </c>
      <c r="C23" s="1142"/>
      <c r="D23" s="93">
        <v>90.909090909090907</v>
      </c>
      <c r="E23" s="93">
        <v>91.909090909090907</v>
      </c>
      <c r="F23" s="93">
        <v>92.909090909090907</v>
      </c>
      <c r="G23" s="93">
        <v>93.909090909090907</v>
      </c>
      <c r="H23" s="93">
        <v>94.909090909090907</v>
      </c>
      <c r="I23" s="93">
        <v>95.909090909090907</v>
      </c>
      <c r="J23" s="93">
        <v>96.909090909090907</v>
      </c>
      <c r="K23" s="93">
        <v>97.909090909090907</v>
      </c>
      <c r="L23" s="93">
        <v>98.909090909090907</v>
      </c>
      <c r="M23" s="93">
        <v>99.909090909090907</v>
      </c>
      <c r="N23" s="93">
        <v>100.90909090909101</v>
      </c>
      <c r="O23" s="93">
        <v>101.90909090909101</v>
      </c>
      <c r="P23" s="93">
        <v>102.90909090909101</v>
      </c>
      <c r="Q23" s="93">
        <v>103.90909090909101</v>
      </c>
      <c r="R23" s="93">
        <v>104.90909090909101</v>
      </c>
      <c r="S23" s="93">
        <v>105.90909090909101</v>
      </c>
      <c r="T23" s="93">
        <v>106.90909090909101</v>
      </c>
      <c r="U23" s="93">
        <v>107.90909090909101</v>
      </c>
      <c r="V23" s="93">
        <v>108.90909090909101</v>
      </c>
      <c r="W23" s="93">
        <v>109.90909090909101</v>
      </c>
      <c r="X23" s="93">
        <v>110.90909090909101</v>
      </c>
      <c r="Y23" s="93">
        <v>111.90909090909101</v>
      </c>
      <c r="Z23" s="93">
        <v>112.90909090909101</v>
      </c>
      <c r="AA23" s="93">
        <v>113.90909090909101</v>
      </c>
      <c r="AB23" s="93">
        <v>114.90909090909101</v>
      </c>
      <c r="AC23" s="93">
        <v>115.90909090909101</v>
      </c>
      <c r="AD23" s="93">
        <v>116.90909090909101</v>
      </c>
      <c r="AE23" s="93">
        <v>117.90909090909101</v>
      </c>
      <c r="AF23" s="93">
        <v>118.90909090909101</v>
      </c>
      <c r="AG23" s="93">
        <v>119.90909090909101</v>
      </c>
      <c r="AH23" s="93">
        <v>120.90909090909101</v>
      </c>
      <c r="AI23" s="93">
        <v>121.90909090909101</v>
      </c>
      <c r="AJ23" s="93">
        <v>122.90909090909101</v>
      </c>
      <c r="AK23" s="93">
        <v>123.90909090909101</v>
      </c>
      <c r="AL23" s="93">
        <v>124.90909090909101</v>
      </c>
      <c r="AM23" s="93">
        <v>125.90909090909101</v>
      </c>
      <c r="AN23" s="93">
        <v>126.90909090909101</v>
      </c>
      <c r="AO23" s="93">
        <v>127.90909090909101</v>
      </c>
      <c r="AP23" s="93">
        <v>128.90909090909099</v>
      </c>
      <c r="AQ23" s="93">
        <v>129.90909090909099</v>
      </c>
      <c r="AR23" s="93">
        <v>130.90909090909099</v>
      </c>
      <c r="AS23" s="93">
        <v>131.90909090909099</v>
      </c>
      <c r="AT23" s="93">
        <v>132.90909090909099</v>
      </c>
      <c r="AU23" s="93">
        <v>133.90909090909099</v>
      </c>
      <c r="AV23" s="93">
        <v>134.90909090909099</v>
      </c>
      <c r="AW23" s="93">
        <v>135.90909090909099</v>
      </c>
      <c r="AX23" s="93">
        <v>136.90909090909099</v>
      </c>
      <c r="AY23" s="93">
        <v>137.90909090909099</v>
      </c>
      <c r="AZ23" s="93">
        <v>138.90909090909099</v>
      </c>
      <c r="BA23" s="93">
        <v>139.90909090909099</v>
      </c>
      <c r="BB23" s="93">
        <v>140.90909090909099</v>
      </c>
      <c r="BC23" s="93">
        <v>141.90909090909099</v>
      </c>
      <c r="BD23" s="93">
        <v>142.90909090909099</v>
      </c>
      <c r="BE23" s="93">
        <v>143.90909090909099</v>
      </c>
      <c r="BF23" s="93">
        <v>144.90909090909099</v>
      </c>
      <c r="BG23" s="93">
        <v>145.90909090909099</v>
      </c>
      <c r="BH23" s="93">
        <v>146.90909090909099</v>
      </c>
      <c r="BI23" s="93">
        <v>147.90909090909099</v>
      </c>
      <c r="BJ23" s="93">
        <v>148.90909090909099</v>
      </c>
      <c r="BK23" s="93">
        <v>149.90909090909099</v>
      </c>
      <c r="BL23" s="93">
        <v>150.90909090909099</v>
      </c>
      <c r="BM23" s="93">
        <v>151.90909090909099</v>
      </c>
      <c r="BN23" s="93">
        <v>152.90909090909099</v>
      </c>
      <c r="BO23" s="93">
        <v>153.90909090909099</v>
      </c>
      <c r="BP23" s="93">
        <v>154.90909090909099</v>
      </c>
      <c r="BQ23" s="93">
        <v>155.90909090909099</v>
      </c>
      <c r="BR23" s="93">
        <v>156.90909090909099</v>
      </c>
      <c r="BS23" s="93">
        <v>157.90909090909099</v>
      </c>
      <c r="BT23" s="93">
        <v>158.90909090909099</v>
      </c>
      <c r="BU23" s="93">
        <v>159.90909090909099</v>
      </c>
      <c r="BV23" s="93">
        <v>160.90909090909099</v>
      </c>
      <c r="BW23" s="93">
        <v>161.90909090909099</v>
      </c>
      <c r="BX23" s="93">
        <v>162.90909090909099</v>
      </c>
      <c r="BY23" s="93">
        <v>163.90909090909099</v>
      </c>
      <c r="BZ23" s="93">
        <v>164.90909090909099</v>
      </c>
      <c r="CA23" s="93">
        <v>165.90909090909099</v>
      </c>
      <c r="CB23" s="93">
        <v>166.90909090909099</v>
      </c>
      <c r="CC23" s="93">
        <v>167.90909090909099</v>
      </c>
      <c r="CD23" s="93">
        <v>168.90909090909099</v>
      </c>
      <c r="CE23" s="93">
        <v>169.90909090909099</v>
      </c>
      <c r="CF23" s="93">
        <v>170.90909090909099</v>
      </c>
      <c r="CG23" s="93">
        <v>171.90909090909099</v>
      </c>
      <c r="CH23" s="93">
        <v>172.90909090909099</v>
      </c>
      <c r="CI23" s="93">
        <v>173.90909090909099</v>
      </c>
      <c r="CJ23" s="93">
        <v>174.90909090909099</v>
      </c>
      <c r="CK23" s="93">
        <v>175.90909090909099</v>
      </c>
      <c r="CL23" s="93">
        <v>176.90909090909099</v>
      </c>
      <c r="CM23" s="93">
        <v>177.90909090909099</v>
      </c>
      <c r="CN23" s="93">
        <v>178.90909090909099</v>
      </c>
      <c r="CO23" s="93">
        <v>179.90909090909099</v>
      </c>
      <c r="CP23" s="93">
        <v>180.90909090909099</v>
      </c>
      <c r="CQ23" s="93">
        <v>181.90909090909099</v>
      </c>
      <c r="CR23" s="93">
        <v>182.90909090909099</v>
      </c>
      <c r="CS23" s="93">
        <v>183.90909090909099</v>
      </c>
      <c r="CT23" s="93">
        <v>184.90909090909099</v>
      </c>
      <c r="CU23" s="93">
        <v>185.90909090909099</v>
      </c>
      <c r="CV23" s="93">
        <v>186.90909090909099</v>
      </c>
      <c r="CW23" s="93">
        <v>187.90909090909099</v>
      </c>
      <c r="CX23" s="93">
        <v>188.90909090909099</v>
      </c>
      <c r="CY23" s="93">
        <v>189.90909090909099</v>
      </c>
      <c r="CZ23" s="93">
        <v>190.90909090909099</v>
      </c>
      <c r="DA23" s="93">
        <v>191.90909090909099</v>
      </c>
      <c r="DB23" s="93">
        <v>192.90909090909099</v>
      </c>
      <c r="DC23" s="93">
        <v>193.90909090909099</v>
      </c>
      <c r="DD23" s="93">
        <v>194.90909090909099</v>
      </c>
      <c r="DE23" s="93">
        <v>195.90909090909099</v>
      </c>
      <c r="DF23" s="93">
        <v>196.90909090909099</v>
      </c>
      <c r="DG23" s="93">
        <v>197.90909090909099</v>
      </c>
      <c r="DH23" s="93">
        <v>198.90909090909099</v>
      </c>
      <c r="DI23" s="93">
        <v>199.90909090909099</v>
      </c>
      <c r="DJ23" s="93">
        <v>200.90909090909099</v>
      </c>
      <c r="DK23" s="93">
        <v>201.90909090909099</v>
      </c>
      <c r="DL23" s="93">
        <v>202.90909090909099</v>
      </c>
      <c r="DM23" s="93">
        <v>203.90909090909099</v>
      </c>
      <c r="DN23" s="93">
        <v>204.90909090909099</v>
      </c>
      <c r="DO23" s="93">
        <v>205.90909090909099</v>
      </c>
      <c r="DP23" s="93">
        <v>206.90909090909099</v>
      </c>
      <c r="DQ23" s="93">
        <v>207.90909090909099</v>
      </c>
      <c r="DR23" s="93">
        <v>208.90909090909099</v>
      </c>
      <c r="DS23" s="93">
        <v>209.90909090909099</v>
      </c>
      <c r="DT23" s="93">
        <v>210.90909090909099</v>
      </c>
      <c r="DU23" s="93">
        <v>211.90909090909099</v>
      </c>
      <c r="DV23" s="93">
        <v>212.90909090909099</v>
      </c>
      <c r="DW23" s="93">
        <v>213.90909090909099</v>
      </c>
      <c r="DX23" s="93">
        <v>214.90909090909099</v>
      </c>
      <c r="DY23" s="93">
        <v>215.90909090909099</v>
      </c>
      <c r="DZ23" s="93">
        <v>216.90909090909099</v>
      </c>
      <c r="EA23" s="93">
        <v>217.90909090909099</v>
      </c>
      <c r="EB23" s="93">
        <v>218.90909090909099</v>
      </c>
      <c r="EC23" s="93">
        <v>219.90909090909099</v>
      </c>
      <c r="ED23" s="93">
        <v>220.90909090909099</v>
      </c>
      <c r="EE23" s="93">
        <v>221.90909090909099</v>
      </c>
      <c r="EF23" s="93">
        <v>222.90909090909099</v>
      </c>
      <c r="EG23" s="93">
        <v>223.90909090909099</v>
      </c>
      <c r="EH23" s="93">
        <v>224.90909090909099</v>
      </c>
      <c r="EI23" s="93">
        <v>225.90909090909099</v>
      </c>
      <c r="EJ23" s="93">
        <v>226.90909090909099</v>
      </c>
      <c r="EK23" s="93">
        <v>227.90909090909099</v>
      </c>
      <c r="EL23" s="93">
        <v>228.90909090909099</v>
      </c>
      <c r="EM23" s="93">
        <v>229.90909090909099</v>
      </c>
      <c r="EN23" s="93">
        <v>230.90909090909099</v>
      </c>
      <c r="EO23" s="93">
        <v>231.90909090909099</v>
      </c>
      <c r="EP23" s="93">
        <v>232.90909090909099</v>
      </c>
      <c r="EQ23" s="93">
        <v>233.90909090909099</v>
      </c>
      <c r="ER23" s="93">
        <v>234.90909090909099</v>
      </c>
      <c r="ES23" s="93">
        <v>235.90909090909099</v>
      </c>
      <c r="ET23" s="93">
        <v>236.90909090909099</v>
      </c>
      <c r="EU23" s="93">
        <v>237.90909090909099</v>
      </c>
      <c r="EV23" s="93">
        <v>238.90909090909099</v>
      </c>
      <c r="EW23" s="93">
        <v>239.90909090909099</v>
      </c>
      <c r="EX23" s="93">
        <v>240.90909090909099</v>
      </c>
      <c r="EY23" s="93">
        <v>241.90909090909099</v>
      </c>
      <c r="EZ23" s="93">
        <v>242.90909090909099</v>
      </c>
      <c r="FA23" s="93">
        <v>243.90909090909099</v>
      </c>
      <c r="FB23" s="93">
        <v>244.90909090909099</v>
      </c>
      <c r="FC23" s="93">
        <v>245.90909090909099</v>
      </c>
      <c r="FD23" s="93">
        <v>246.90909090909099</v>
      </c>
      <c r="FE23" s="93">
        <v>247.90909090909099</v>
      </c>
      <c r="FF23" s="93">
        <v>248.90909090909099</v>
      </c>
      <c r="FG23" s="93">
        <v>249.90909090909099</v>
      </c>
      <c r="FH23" s="93">
        <v>250.90909090909099</v>
      </c>
      <c r="FI23" s="93">
        <v>251.90909090909099</v>
      </c>
      <c r="FJ23" s="93">
        <v>252.90909090909099</v>
      </c>
      <c r="FK23" s="93">
        <v>253.90909090909099</v>
      </c>
      <c r="FL23" s="93">
        <v>254.90909090909099</v>
      </c>
      <c r="FM23" s="93">
        <v>255.90909090909099</v>
      </c>
      <c r="FN23" s="93">
        <v>256.90909090909099</v>
      </c>
      <c r="FO23" s="93">
        <v>257.90909090909099</v>
      </c>
      <c r="FP23" s="93">
        <v>258.90909090909099</v>
      </c>
      <c r="FQ23" s="93">
        <v>259.90909090909099</v>
      </c>
      <c r="FR23" s="93">
        <v>260.90909090909099</v>
      </c>
      <c r="FS23" s="93">
        <v>261.90909090909099</v>
      </c>
      <c r="FT23" s="93">
        <v>262.90909090909099</v>
      </c>
      <c r="FU23" s="93">
        <v>263.90909090909099</v>
      </c>
      <c r="FV23" s="93">
        <v>264.90909090909099</v>
      </c>
      <c r="FW23" s="93">
        <v>265.90909090909099</v>
      </c>
      <c r="FX23" s="93">
        <v>266.90909090909099</v>
      </c>
      <c r="FY23" s="93">
        <v>267.90909090909099</v>
      </c>
      <c r="FZ23" s="93">
        <v>268.90909090909099</v>
      </c>
      <c r="GA23" s="93">
        <v>269.90909090909099</v>
      </c>
      <c r="GB23" s="93">
        <v>270.90909090909099</v>
      </c>
      <c r="GC23" s="93">
        <v>271.90909090909099</v>
      </c>
      <c r="GD23" s="93">
        <v>272.90909090909099</v>
      </c>
      <c r="GE23" s="93">
        <v>273.90909090909099</v>
      </c>
      <c r="GF23" s="93">
        <v>274.90909090909099</v>
      </c>
      <c r="GG23" s="93">
        <v>275.90909090909099</v>
      </c>
      <c r="GH23" s="93">
        <v>276.90909090909099</v>
      </c>
      <c r="GI23" s="93">
        <v>277.90909090909099</v>
      </c>
      <c r="GJ23" s="93">
        <v>278.90909090909099</v>
      </c>
      <c r="GK23" s="93">
        <v>279.90909090909099</v>
      </c>
      <c r="GL23" s="93">
        <v>280.90909090909099</v>
      </c>
      <c r="GM23" s="93">
        <v>281.90909090909099</v>
      </c>
      <c r="GN23" s="93">
        <v>282.90909090909099</v>
      </c>
      <c r="GO23" s="93">
        <v>283.90909090909099</v>
      </c>
      <c r="GP23" s="93">
        <v>284.90909090909099</v>
      </c>
      <c r="GQ23" s="93">
        <v>285.90909090909099</v>
      </c>
      <c r="GR23" s="93">
        <v>286.90909090909099</v>
      </c>
      <c r="GS23" s="93">
        <v>287.90909090909099</v>
      </c>
      <c r="GT23" s="93">
        <v>288.90909090909099</v>
      </c>
      <c r="GU23" s="93">
        <v>289.90909090909099</v>
      </c>
      <c r="GV23" s="93">
        <v>290.90909090909099</v>
      </c>
      <c r="GW23" s="93">
        <v>291.90909090909099</v>
      </c>
      <c r="GX23" s="93">
        <v>292.90909090909099</v>
      </c>
      <c r="GY23" s="93">
        <v>293.90909090909099</v>
      </c>
      <c r="GZ23" s="93">
        <v>294.90909090909099</v>
      </c>
      <c r="HA23" s="93">
        <v>295.90909090909099</v>
      </c>
      <c r="HB23" s="93">
        <v>296.90909090909099</v>
      </c>
      <c r="HC23" s="93">
        <v>297.90909090909099</v>
      </c>
      <c r="HD23" s="93">
        <v>298.90909090909099</v>
      </c>
      <c r="HE23" s="93">
        <v>299.90909090909099</v>
      </c>
      <c r="HF23" s="93">
        <v>300.90909090909099</v>
      </c>
      <c r="HG23" s="93">
        <v>301.90909090909099</v>
      </c>
      <c r="HH23" s="93">
        <v>302.90909090909099</v>
      </c>
      <c r="HI23" s="93">
        <v>303.90909090909099</v>
      </c>
      <c r="HJ23" s="93">
        <v>304.90909090909099</v>
      </c>
      <c r="HK23" s="93">
        <v>305.90909090909099</v>
      </c>
      <c r="HL23" s="93">
        <v>306.90909090909099</v>
      </c>
      <c r="HM23" s="93">
        <v>307.90909090909099</v>
      </c>
      <c r="HN23" s="93">
        <v>308.90909090909099</v>
      </c>
      <c r="HO23" s="93">
        <v>309.90909090909099</v>
      </c>
      <c r="HP23" s="93">
        <v>310.90909090909099</v>
      </c>
      <c r="HQ23" s="93">
        <v>311.90909090909099</v>
      </c>
      <c r="HR23" s="93">
        <v>312.90909090909099</v>
      </c>
      <c r="HS23" s="93">
        <v>313.90909090909099</v>
      </c>
      <c r="HT23" s="93">
        <v>314.90909090909099</v>
      </c>
      <c r="HU23" s="93">
        <v>315.90909090909099</v>
      </c>
      <c r="HV23" s="93">
        <v>316.90909090909099</v>
      </c>
      <c r="HW23" s="93">
        <v>317.90909090909099</v>
      </c>
      <c r="HX23" s="93">
        <v>318.90909090909099</v>
      </c>
      <c r="HY23" s="93">
        <v>319.90909090909099</v>
      </c>
      <c r="HZ23" s="93">
        <v>320.90909090909099</v>
      </c>
      <c r="IA23" s="93">
        <v>321.90909090909099</v>
      </c>
      <c r="IB23" s="93">
        <v>322.90909090909099</v>
      </c>
    </row>
    <row r="24" spans="1:236" s="95" customFormat="1" ht="21" hidden="1" customHeight="1" x14ac:dyDescent="0.3">
      <c r="A24" s="1218"/>
      <c r="B24" s="622" t="s">
        <v>271</v>
      </c>
      <c r="C24" s="1143"/>
      <c r="D24" s="98">
        <f t="shared" ref="D24:BO24" si="45">D18-D23</f>
        <v>-43.909090909090907</v>
      </c>
      <c r="E24" s="98">
        <f t="shared" si="45"/>
        <v>-27.909090909090907</v>
      </c>
      <c r="F24" s="98">
        <f t="shared" si="45"/>
        <v>-21.909090909090907</v>
      </c>
      <c r="G24" s="98">
        <f t="shared" si="45"/>
        <v>-12.909090909090907</v>
      </c>
      <c r="H24" s="98">
        <f t="shared" si="45"/>
        <v>-27.909090909090907</v>
      </c>
      <c r="I24" s="98">
        <f t="shared" si="45"/>
        <v>-22.909090909090907</v>
      </c>
      <c r="J24" s="98">
        <f t="shared" si="45"/>
        <v>-39.909090909090907</v>
      </c>
      <c r="K24" s="98">
        <f t="shared" si="45"/>
        <v>-25.909090909090907</v>
      </c>
      <c r="L24" s="98">
        <f t="shared" si="45"/>
        <v>-76.909090909090907</v>
      </c>
      <c r="M24" s="98">
        <f t="shared" si="45"/>
        <v>-53.909090909090907</v>
      </c>
      <c r="N24" s="98">
        <f t="shared" si="45"/>
        <v>-58.909090909091006</v>
      </c>
      <c r="O24" s="98">
        <f t="shared" si="45"/>
        <v>-45.909090909091006</v>
      </c>
      <c r="P24" s="98">
        <f t="shared" si="45"/>
        <v>-12.909090909091006</v>
      </c>
      <c r="Q24" s="98">
        <f t="shared" si="45"/>
        <v>-24.909090909091006</v>
      </c>
      <c r="R24" s="98">
        <f t="shared" si="45"/>
        <v>-6.909090909091006</v>
      </c>
      <c r="S24" s="98">
        <f t="shared" si="45"/>
        <v>-39.909090909091006</v>
      </c>
      <c r="T24" s="98">
        <f t="shared" si="45"/>
        <v>-41.909090909091006</v>
      </c>
      <c r="U24" s="98">
        <f t="shared" si="45"/>
        <v>-73.909090909091006</v>
      </c>
      <c r="V24" s="98">
        <f t="shared" si="45"/>
        <v>-62.909090909091006</v>
      </c>
      <c r="W24" s="98">
        <f t="shared" si="45"/>
        <v>-16.909090909091006</v>
      </c>
      <c r="X24" s="98">
        <f t="shared" si="45"/>
        <v>-45.909090909091006</v>
      </c>
      <c r="Y24" s="98">
        <f t="shared" si="45"/>
        <v>-65.909090909091006</v>
      </c>
      <c r="Z24" s="98">
        <f t="shared" si="45"/>
        <v>-66.909090909091006</v>
      </c>
      <c r="AA24" s="98">
        <f t="shared" si="45"/>
        <v>-62.909090909091006</v>
      </c>
      <c r="AB24" s="98">
        <f t="shared" si="45"/>
        <v>-54.909090909091006</v>
      </c>
      <c r="AC24" s="98">
        <f t="shared" si="45"/>
        <v>-61.909090909091006</v>
      </c>
      <c r="AD24" s="98">
        <f t="shared" si="45"/>
        <v>-63.909090909091006</v>
      </c>
      <c r="AE24" s="98">
        <f t="shared" si="45"/>
        <v>-55.909090909091006</v>
      </c>
      <c r="AF24" s="98">
        <f t="shared" si="45"/>
        <v>-60.909090909091006</v>
      </c>
      <c r="AG24" s="98">
        <f t="shared" si="45"/>
        <v>-77.909090909091006</v>
      </c>
      <c r="AH24" s="98">
        <f t="shared" si="45"/>
        <v>-68.909090909091006</v>
      </c>
      <c r="AI24" s="98">
        <f t="shared" si="45"/>
        <v>-47.909090909091006</v>
      </c>
      <c r="AJ24" s="98">
        <f t="shared" si="45"/>
        <v>-70.909090909091006</v>
      </c>
      <c r="AK24" s="98">
        <f t="shared" si="45"/>
        <v>-60.909090909091006</v>
      </c>
      <c r="AL24" s="98">
        <f t="shared" si="45"/>
        <v>-69.909090909091006</v>
      </c>
      <c r="AM24" s="98">
        <f t="shared" si="45"/>
        <v>-36.909090909091006</v>
      </c>
      <c r="AN24" s="98">
        <f t="shared" si="45"/>
        <v>-57.909090909091006</v>
      </c>
      <c r="AO24" s="98">
        <f t="shared" si="45"/>
        <v>-41.909090909091006</v>
      </c>
      <c r="AP24" s="98">
        <f t="shared" si="45"/>
        <v>-43.909090909090992</v>
      </c>
      <c r="AQ24" s="98">
        <f t="shared" si="45"/>
        <v>-59.909090909090992</v>
      </c>
      <c r="AR24" s="98">
        <f t="shared" si="45"/>
        <v>-113.90909090909099</v>
      </c>
      <c r="AS24" s="98">
        <f t="shared" si="45"/>
        <v>-118.90909090909099</v>
      </c>
      <c r="AT24" s="98">
        <f t="shared" si="45"/>
        <v>-110.90909090909099</v>
      </c>
      <c r="AU24" s="98">
        <f t="shared" si="45"/>
        <v>-84.909090909090992</v>
      </c>
      <c r="AV24" s="98">
        <f t="shared" si="45"/>
        <v>-59.909090909090992</v>
      </c>
      <c r="AW24" s="98">
        <f t="shared" si="45"/>
        <v>-65.909090909090992</v>
      </c>
      <c r="AX24" s="98">
        <f t="shared" si="45"/>
        <v>-88.909090909090992</v>
      </c>
      <c r="AY24" s="98">
        <f t="shared" si="45"/>
        <v>-69.909090909090992</v>
      </c>
      <c r="AZ24" s="98">
        <f t="shared" si="45"/>
        <v>-79.909090909090992</v>
      </c>
      <c r="BA24" s="98">
        <f t="shared" si="45"/>
        <v>-72.909090909090992</v>
      </c>
      <c r="BB24" s="98">
        <f t="shared" si="45"/>
        <v>-103.90909090909099</v>
      </c>
      <c r="BC24" s="98">
        <f t="shared" si="45"/>
        <v>-62.909090909090992</v>
      </c>
      <c r="BD24" s="98">
        <f t="shared" si="45"/>
        <v>-92.909090909090992</v>
      </c>
      <c r="BE24" s="98">
        <f t="shared" si="45"/>
        <v>-86.909090909090992</v>
      </c>
      <c r="BF24" s="98">
        <f t="shared" si="45"/>
        <v>-72.909090909090992</v>
      </c>
      <c r="BG24" s="98">
        <f t="shared" si="45"/>
        <v>-89.909090909090992</v>
      </c>
      <c r="BH24" s="98">
        <f t="shared" si="45"/>
        <v>-78.909090909090992</v>
      </c>
      <c r="BI24" s="98">
        <f t="shared" si="45"/>
        <v>-73.909090909090992</v>
      </c>
      <c r="BJ24" s="98">
        <f t="shared" si="45"/>
        <v>-99.909090909090992</v>
      </c>
      <c r="BK24" s="98">
        <f t="shared" si="45"/>
        <v>-91.909090909090992</v>
      </c>
      <c r="BL24" s="98">
        <f t="shared" si="45"/>
        <v>-86.909090909090992</v>
      </c>
      <c r="BM24" s="98">
        <f t="shared" si="45"/>
        <v>-95.909090909090992</v>
      </c>
      <c r="BN24" s="98">
        <f t="shared" si="45"/>
        <v>-86.909090909090992</v>
      </c>
      <c r="BO24" s="98">
        <f t="shared" si="45"/>
        <v>-101.90909090909099</v>
      </c>
      <c r="BP24" s="98">
        <f t="shared" ref="BP24:EA24" si="46">BP18-BP23</f>
        <v>-80.909090909090992</v>
      </c>
      <c r="BQ24" s="98">
        <f t="shared" si="46"/>
        <v>-117.90909090909099</v>
      </c>
      <c r="BR24" s="98">
        <f t="shared" si="46"/>
        <v>-73.909090909090992</v>
      </c>
      <c r="BS24" s="98">
        <f t="shared" si="46"/>
        <v>-131.90909090909099</v>
      </c>
      <c r="BT24" s="98">
        <f t="shared" si="46"/>
        <v>-94.909090909090992</v>
      </c>
      <c r="BU24" s="98">
        <f t="shared" si="46"/>
        <v>-88.909090909090992</v>
      </c>
      <c r="BV24" s="98">
        <f t="shared" si="46"/>
        <v>-115.90909090909099</v>
      </c>
      <c r="BW24" s="98">
        <f t="shared" si="46"/>
        <v>-78.909090909090992</v>
      </c>
      <c r="BX24" s="98">
        <f t="shared" si="46"/>
        <v>-136.90909090909099</v>
      </c>
      <c r="BY24" s="98">
        <f t="shared" si="46"/>
        <v>-92.909090909090992</v>
      </c>
      <c r="BZ24" s="98">
        <f t="shared" si="46"/>
        <v>-78.909090909090992</v>
      </c>
      <c r="CA24" s="98">
        <f t="shared" si="46"/>
        <v>-106.90909090909099</v>
      </c>
      <c r="CB24" s="98">
        <f t="shared" si="46"/>
        <v>-111.90909090909099</v>
      </c>
      <c r="CC24" s="98">
        <f t="shared" si="46"/>
        <v>-94.909090909090992</v>
      </c>
      <c r="CD24" s="98">
        <f t="shared" si="46"/>
        <v>-106.90909090909099</v>
      </c>
      <c r="CE24" s="98">
        <f t="shared" si="46"/>
        <v>-83.909090909090992</v>
      </c>
      <c r="CF24" s="98">
        <f t="shared" si="46"/>
        <v>-113.90909090909099</v>
      </c>
      <c r="CG24" s="98">
        <f t="shared" si="46"/>
        <v>-131.90909090909099</v>
      </c>
      <c r="CH24" s="98">
        <f t="shared" si="46"/>
        <v>-83.909090909090992</v>
      </c>
      <c r="CI24" s="98">
        <f t="shared" si="46"/>
        <v>-109.90909090909099</v>
      </c>
      <c r="CJ24" s="98">
        <f t="shared" si="46"/>
        <v>-119.90909090909099</v>
      </c>
      <c r="CK24" s="98">
        <f t="shared" si="46"/>
        <v>-149.90909090909099</v>
      </c>
      <c r="CL24" s="98">
        <f t="shared" si="46"/>
        <v>-108.90909090909099</v>
      </c>
      <c r="CM24" s="98">
        <f t="shared" si="46"/>
        <v>-132.90909090909099</v>
      </c>
      <c r="CN24" s="98">
        <f t="shared" si="46"/>
        <v>-103.90909090909099</v>
      </c>
      <c r="CO24" s="98">
        <f t="shared" si="46"/>
        <v>-112.90909090909099</v>
      </c>
      <c r="CP24" s="98">
        <f t="shared" si="46"/>
        <v>-113.90909090909099</v>
      </c>
      <c r="CQ24" s="98">
        <f t="shared" si="46"/>
        <v>-122.90909090909099</v>
      </c>
      <c r="CR24" s="98">
        <f t="shared" si="46"/>
        <v>-172.90909090909099</v>
      </c>
      <c r="CS24" s="98">
        <f t="shared" si="46"/>
        <v>-135.90909090909099</v>
      </c>
      <c r="CT24" s="98">
        <f t="shared" si="46"/>
        <v>-146.90909090909099</v>
      </c>
      <c r="CU24" s="98">
        <f t="shared" si="46"/>
        <v>-130.90909090909099</v>
      </c>
      <c r="CV24" s="98">
        <f t="shared" si="46"/>
        <v>-153.90909090909099</v>
      </c>
      <c r="CW24" s="98">
        <f t="shared" si="46"/>
        <v>-150.90909090909099</v>
      </c>
      <c r="CX24" s="98">
        <f t="shared" si="46"/>
        <v>-109.90909090909099</v>
      </c>
      <c r="CY24" s="98">
        <f t="shared" si="46"/>
        <v>-122.90909090909099</v>
      </c>
      <c r="CZ24" s="98">
        <f t="shared" si="46"/>
        <v>-124.90909090909099</v>
      </c>
      <c r="DA24" s="98">
        <f t="shared" si="46"/>
        <v>-156.90909090909099</v>
      </c>
      <c r="DB24" s="98">
        <f t="shared" si="46"/>
        <v>-154.90909090909099</v>
      </c>
      <c r="DC24" s="98">
        <f t="shared" si="46"/>
        <v>-130.90909090909099</v>
      </c>
      <c r="DD24" s="98">
        <f t="shared" si="46"/>
        <v>-178.90909090909099</v>
      </c>
      <c r="DE24" s="98">
        <f t="shared" si="46"/>
        <v>-134.90909090909099</v>
      </c>
      <c r="DF24" s="98">
        <f t="shared" si="46"/>
        <v>-165.90909090909099</v>
      </c>
      <c r="DG24" s="98">
        <f t="shared" si="46"/>
        <v>-152.90909090909099</v>
      </c>
      <c r="DH24" s="98">
        <f t="shared" si="46"/>
        <v>-167.90909090909099</v>
      </c>
      <c r="DI24" s="98">
        <f t="shared" si="46"/>
        <v>-137.90909090909099</v>
      </c>
      <c r="DJ24" s="98">
        <f t="shared" si="46"/>
        <v>-147.90909090909099</v>
      </c>
      <c r="DK24" s="98">
        <f t="shared" si="46"/>
        <v>-172.90909090909099</v>
      </c>
      <c r="DL24" s="98">
        <f t="shared" si="46"/>
        <v>-144.90909090909099</v>
      </c>
      <c r="DM24" s="98">
        <f t="shared" si="46"/>
        <v>-160.90909090909099</v>
      </c>
      <c r="DN24" s="98">
        <f t="shared" si="46"/>
        <v>-148.90909090909099</v>
      </c>
      <c r="DO24" s="98">
        <f t="shared" si="46"/>
        <v>-142.90909090909099</v>
      </c>
      <c r="DP24" s="98">
        <f t="shared" si="46"/>
        <v>-142.90909090909099</v>
      </c>
      <c r="DQ24" s="98">
        <f t="shared" si="46"/>
        <v>-148.90909090909099</v>
      </c>
      <c r="DR24" s="98">
        <f t="shared" si="46"/>
        <v>-133.90909090909099</v>
      </c>
      <c r="DS24" s="98">
        <f t="shared" si="46"/>
        <v>-164.90909090909099</v>
      </c>
      <c r="DT24" s="98">
        <f t="shared" si="46"/>
        <v>-134.90909090909099</v>
      </c>
      <c r="DU24" s="98">
        <f t="shared" si="46"/>
        <v>-157.90909090909099</v>
      </c>
      <c r="DV24" s="98">
        <f t="shared" si="46"/>
        <v>-155.90909090909099</v>
      </c>
      <c r="DW24" s="98">
        <f t="shared" si="46"/>
        <v>-154.90909090909099</v>
      </c>
      <c r="DX24" s="98">
        <f t="shared" si="46"/>
        <v>-164.90909090909099</v>
      </c>
      <c r="DY24" s="98">
        <f t="shared" si="46"/>
        <v>-198.90909090909099</v>
      </c>
      <c r="DZ24" s="98">
        <f t="shared" si="46"/>
        <v>-179.90909090909099</v>
      </c>
      <c r="EA24" s="98">
        <f t="shared" si="46"/>
        <v>-198.90909090909099</v>
      </c>
      <c r="EB24" s="98">
        <f t="shared" ref="EB24:GM24" si="47">EB18-EB23</f>
        <v>-180.90909090909099</v>
      </c>
      <c r="EC24" s="98">
        <f t="shared" si="47"/>
        <v>-176.90909090909099</v>
      </c>
      <c r="ED24" s="98">
        <f t="shared" si="47"/>
        <v>-163.90909090909099</v>
      </c>
      <c r="EE24" s="98">
        <f t="shared" si="47"/>
        <v>-157.90909090909099</v>
      </c>
      <c r="EF24" s="98">
        <f t="shared" si="47"/>
        <v>-167.90909090909099</v>
      </c>
      <c r="EG24" s="98">
        <f t="shared" si="47"/>
        <v>-158.90909090909099</v>
      </c>
      <c r="EH24" s="98">
        <f t="shared" si="47"/>
        <v>-145.90909090909099</v>
      </c>
      <c r="EI24" s="98">
        <f t="shared" si="47"/>
        <v>-140.90909090909099</v>
      </c>
      <c r="EJ24" s="98">
        <f t="shared" si="47"/>
        <v>-155.90909090909099</v>
      </c>
      <c r="EK24" s="98">
        <f t="shared" si="47"/>
        <v>-210.90909090909099</v>
      </c>
      <c r="EL24" s="98">
        <f t="shared" si="47"/>
        <v>-202.90909090909099</v>
      </c>
      <c r="EM24" s="98">
        <f t="shared" si="47"/>
        <v>-197.90909090909099</v>
      </c>
      <c r="EN24" s="98">
        <f t="shared" si="47"/>
        <v>-208.90909090909099</v>
      </c>
      <c r="EO24" s="98">
        <f t="shared" si="47"/>
        <v>-152.90909090909099</v>
      </c>
      <c r="EP24" s="98">
        <f t="shared" si="47"/>
        <v>-182.90909090909099</v>
      </c>
      <c r="EQ24" s="98">
        <f t="shared" si="47"/>
        <v>-165.90909090909099</v>
      </c>
      <c r="ER24" s="98">
        <f t="shared" si="47"/>
        <v>-179.90909090909099</v>
      </c>
      <c r="ES24" s="98">
        <f t="shared" si="47"/>
        <v>-192.90909090909099</v>
      </c>
      <c r="ET24" s="98">
        <f t="shared" si="47"/>
        <v>-198.90909090909099</v>
      </c>
      <c r="EU24" s="98">
        <f t="shared" si="47"/>
        <v>-186.90909090909099</v>
      </c>
      <c r="EV24" s="98">
        <f t="shared" si="47"/>
        <v>-198.90909090909099</v>
      </c>
      <c r="EW24" s="98">
        <f t="shared" si="47"/>
        <v>-185.90909090909099</v>
      </c>
      <c r="EX24" s="98">
        <f t="shared" si="47"/>
        <v>-181.90909090909099</v>
      </c>
      <c r="EY24" s="98">
        <f t="shared" si="47"/>
        <v>-182.90909090909099</v>
      </c>
      <c r="EZ24" s="98">
        <f t="shared" si="47"/>
        <v>-180.90909090909099</v>
      </c>
      <c r="FA24" s="98">
        <f t="shared" si="47"/>
        <v>-186.90909090909099</v>
      </c>
      <c r="FB24" s="98">
        <f t="shared" si="47"/>
        <v>-165.90909090909099</v>
      </c>
      <c r="FC24" s="98">
        <f t="shared" si="47"/>
        <v>-193.90909090909099</v>
      </c>
      <c r="FD24" s="98">
        <f t="shared" si="47"/>
        <v>-182.90909090909099</v>
      </c>
      <c r="FE24" s="98">
        <f t="shared" si="47"/>
        <v>-209.90909090909099</v>
      </c>
      <c r="FF24" s="98">
        <f t="shared" si="47"/>
        <v>-171.90909090909099</v>
      </c>
      <c r="FG24" s="98">
        <f t="shared" si="47"/>
        <v>-219.90909090909099</v>
      </c>
      <c r="FH24" s="98">
        <f t="shared" si="47"/>
        <v>-165.90909090909099</v>
      </c>
      <c r="FI24" s="98">
        <f t="shared" si="47"/>
        <v>-227.90909090909099</v>
      </c>
      <c r="FJ24" s="98">
        <f t="shared" si="47"/>
        <v>-211.90909090909099</v>
      </c>
      <c r="FK24" s="98">
        <f t="shared" si="47"/>
        <v>-236.90909090909099</v>
      </c>
      <c r="FL24" s="98">
        <f t="shared" si="47"/>
        <v>-231.90909090909099</v>
      </c>
      <c r="FM24" s="98">
        <f t="shared" si="47"/>
        <v>-199.90909090909099</v>
      </c>
      <c r="FN24" s="98">
        <f t="shared" si="47"/>
        <v>-205.90909090909099</v>
      </c>
      <c r="FO24" s="98">
        <f t="shared" si="47"/>
        <v>-228.90909090909099</v>
      </c>
      <c r="FP24" s="98">
        <f t="shared" si="47"/>
        <v>-198.90909090909099</v>
      </c>
      <c r="FQ24" s="98">
        <f t="shared" si="47"/>
        <v>-220.90909090909099</v>
      </c>
      <c r="FR24" s="98">
        <f t="shared" si="47"/>
        <v>-192.90909090909099</v>
      </c>
      <c r="FS24" s="98">
        <f t="shared" si="47"/>
        <v>-240.90909090909099</v>
      </c>
      <c r="FT24" s="98">
        <f t="shared" si="47"/>
        <v>-207.90909090909099</v>
      </c>
      <c r="FU24" s="98">
        <f t="shared" si="47"/>
        <v>-201.90909090909099</v>
      </c>
      <c r="FV24" s="98">
        <f t="shared" si="47"/>
        <v>-197.90909090909099</v>
      </c>
      <c r="FW24" s="98">
        <f t="shared" si="47"/>
        <v>-219.90909090909099</v>
      </c>
      <c r="FX24" s="98">
        <f t="shared" si="47"/>
        <v>-238.90909090909099</v>
      </c>
      <c r="FY24" s="98">
        <f t="shared" si="47"/>
        <v>-215.90909090909099</v>
      </c>
      <c r="FZ24" s="98">
        <f t="shared" si="47"/>
        <v>-213.90909090909099</v>
      </c>
      <c r="GA24" s="98">
        <f t="shared" si="47"/>
        <v>-188.90909090909099</v>
      </c>
      <c r="GB24" s="98">
        <f t="shared" si="47"/>
        <v>-222.90909090909099</v>
      </c>
      <c r="GC24" s="98">
        <f t="shared" si="47"/>
        <v>-214.90909090909099</v>
      </c>
      <c r="GD24" s="98">
        <f t="shared" si="47"/>
        <v>-214.90909090909099</v>
      </c>
      <c r="GE24" s="98">
        <f t="shared" si="47"/>
        <v>-194.90909090909099</v>
      </c>
      <c r="GF24" s="98">
        <f t="shared" si="47"/>
        <v>-224.90909090909099</v>
      </c>
      <c r="GG24" s="98">
        <f t="shared" si="47"/>
        <v>-216.90909090909099</v>
      </c>
      <c r="GH24" s="98">
        <f t="shared" si="47"/>
        <v>-213.90909090909099</v>
      </c>
      <c r="GI24" s="98">
        <f t="shared" si="47"/>
        <v>-221.90909090909099</v>
      </c>
      <c r="GJ24" s="98">
        <f t="shared" si="47"/>
        <v>-215.90909090909099</v>
      </c>
      <c r="GK24" s="98">
        <f t="shared" si="47"/>
        <v>-218.90909090909099</v>
      </c>
      <c r="GL24" s="98">
        <f t="shared" si="47"/>
        <v>-213.90909090909099</v>
      </c>
      <c r="GM24" s="98">
        <f t="shared" si="47"/>
        <v>-212.90909090909099</v>
      </c>
      <c r="GN24" s="98">
        <f t="shared" ref="GN24:IB24" si="48">GN18-GN23</f>
        <v>-225.90909090909099</v>
      </c>
      <c r="GO24" s="98">
        <f t="shared" si="48"/>
        <v>-234.90909090909099</v>
      </c>
      <c r="GP24" s="98">
        <f t="shared" si="48"/>
        <v>-275.90909090909099</v>
      </c>
      <c r="GQ24" s="98">
        <f t="shared" si="48"/>
        <v>-233.90909090909099</v>
      </c>
      <c r="GR24" s="98">
        <f t="shared" si="48"/>
        <v>-223.90909090909099</v>
      </c>
      <c r="GS24" s="98">
        <f t="shared" si="48"/>
        <v>-244.90909090909099</v>
      </c>
      <c r="GT24" s="98">
        <f t="shared" si="48"/>
        <v>-275.90909090909099</v>
      </c>
      <c r="GU24" s="98">
        <f t="shared" si="48"/>
        <v>-245.90909090909099</v>
      </c>
      <c r="GV24" s="98">
        <f t="shared" si="48"/>
        <v>-248.90909090909099</v>
      </c>
      <c r="GW24" s="98">
        <f t="shared" si="48"/>
        <v>-286.90909090909099</v>
      </c>
      <c r="GX24" s="98">
        <f t="shared" si="48"/>
        <v>-251.90909090909099</v>
      </c>
      <c r="GY24" s="98">
        <f t="shared" si="48"/>
        <v>-292.90909090909099</v>
      </c>
      <c r="GZ24" s="98">
        <f t="shared" si="48"/>
        <v>-261.90909090909099</v>
      </c>
      <c r="HA24" s="98">
        <f t="shared" si="48"/>
        <v>-216.90909090909099</v>
      </c>
      <c r="HB24" s="98">
        <f t="shared" si="48"/>
        <v>-235.90909090909099</v>
      </c>
      <c r="HC24" s="98">
        <f t="shared" si="48"/>
        <v>-243.90909090909099</v>
      </c>
      <c r="HD24" s="98">
        <f t="shared" si="48"/>
        <v>-242.90909090909099</v>
      </c>
      <c r="HE24" s="98">
        <f t="shared" si="48"/>
        <v>-221.90909090909099</v>
      </c>
      <c r="HF24" s="98">
        <f t="shared" si="48"/>
        <v>-221.90909090909099</v>
      </c>
      <c r="HG24" s="98">
        <f t="shared" si="48"/>
        <v>-246.90909090909099</v>
      </c>
      <c r="HH24" s="98">
        <f t="shared" si="48"/>
        <v>-220.90909090909099</v>
      </c>
      <c r="HI24" s="98">
        <f t="shared" si="48"/>
        <v>-265.90909090909099</v>
      </c>
      <c r="HJ24" s="98">
        <f t="shared" si="48"/>
        <v>-249.90909090909099</v>
      </c>
      <c r="HK24" s="98">
        <f t="shared" si="48"/>
        <v>-267.90909090909099</v>
      </c>
      <c r="HL24" s="98">
        <f t="shared" si="48"/>
        <v>-249.90909090909099</v>
      </c>
      <c r="HM24" s="98">
        <f t="shared" si="48"/>
        <v>-267.90909090909099</v>
      </c>
      <c r="HN24" s="98">
        <f t="shared" si="48"/>
        <v>-262.90909090909099</v>
      </c>
      <c r="HO24" s="98">
        <f t="shared" si="48"/>
        <v>-242.90909090909099</v>
      </c>
      <c r="HP24" s="98">
        <f t="shared" si="48"/>
        <v>-233.90909090909099</v>
      </c>
      <c r="HQ24" s="98">
        <f t="shared" si="48"/>
        <v>-277.90909090909099</v>
      </c>
      <c r="HR24" s="98">
        <f t="shared" si="48"/>
        <v>-247.90909090909099</v>
      </c>
      <c r="HS24" s="98">
        <f t="shared" si="48"/>
        <v>-251.90909090909099</v>
      </c>
      <c r="HT24" s="98">
        <f t="shared" si="48"/>
        <v>-231.90909090909099</v>
      </c>
      <c r="HU24" s="98">
        <f t="shared" si="48"/>
        <v>-261.90909090909099</v>
      </c>
      <c r="HV24" s="98">
        <f t="shared" si="48"/>
        <v>-279.90909090909099</v>
      </c>
      <c r="HW24" s="98">
        <f t="shared" si="48"/>
        <v>-260.90909090909099</v>
      </c>
      <c r="HX24" s="98">
        <f t="shared" si="48"/>
        <v>-249.90909090909099</v>
      </c>
      <c r="HY24" s="98">
        <f t="shared" si="48"/>
        <v>-240.90909090909099</v>
      </c>
      <c r="HZ24" s="98">
        <f t="shared" si="48"/>
        <v>-270.90909090909099</v>
      </c>
      <c r="IA24" s="98">
        <f t="shared" si="48"/>
        <v>-300.90909090909099</v>
      </c>
      <c r="IB24" s="98">
        <f t="shared" si="48"/>
        <v>-316.90909090909099</v>
      </c>
    </row>
    <row r="25" spans="1:236" s="92" customFormat="1" ht="20.25" hidden="1" customHeight="1" x14ac:dyDescent="0.3">
      <c r="A25" s="1219"/>
      <c r="B25" s="620" t="s">
        <v>275</v>
      </c>
      <c r="C25" s="1144"/>
      <c r="D25" s="93">
        <v>91.61</v>
      </c>
      <c r="E25" s="93">
        <v>92.61</v>
      </c>
      <c r="F25" s="93">
        <v>93.61</v>
      </c>
      <c r="G25" s="93">
        <v>94.61</v>
      </c>
      <c r="H25" s="93">
        <v>95.61</v>
      </c>
      <c r="I25" s="93">
        <v>96.61</v>
      </c>
      <c r="J25" s="93">
        <v>97.61</v>
      </c>
      <c r="K25" s="93">
        <v>98.61</v>
      </c>
      <c r="L25" s="93">
        <v>99.61</v>
      </c>
      <c r="M25" s="93">
        <v>100.61</v>
      </c>
      <c r="N25" s="93">
        <v>101.61</v>
      </c>
      <c r="O25" s="93">
        <v>102.61</v>
      </c>
      <c r="P25" s="93">
        <v>103.61</v>
      </c>
      <c r="Q25" s="93">
        <v>104.61</v>
      </c>
      <c r="R25" s="93">
        <v>105.61</v>
      </c>
      <c r="S25" s="93">
        <v>106.61</v>
      </c>
      <c r="T25" s="93">
        <v>107.61</v>
      </c>
      <c r="U25" s="93">
        <v>108.61</v>
      </c>
      <c r="V25" s="93">
        <v>109.61</v>
      </c>
      <c r="W25" s="93">
        <v>110.61</v>
      </c>
      <c r="X25" s="93">
        <v>111.61</v>
      </c>
      <c r="Y25" s="93">
        <v>112.61</v>
      </c>
      <c r="Z25" s="93">
        <v>113.61</v>
      </c>
      <c r="AA25" s="93">
        <v>114.61</v>
      </c>
      <c r="AB25" s="93">
        <v>115.61</v>
      </c>
      <c r="AC25" s="93">
        <v>116.61</v>
      </c>
      <c r="AD25" s="93">
        <v>117.61</v>
      </c>
      <c r="AE25" s="93">
        <v>118.61</v>
      </c>
      <c r="AF25" s="93">
        <v>119.61</v>
      </c>
      <c r="AG25" s="93">
        <v>120.61</v>
      </c>
      <c r="AH25" s="93">
        <v>121.61</v>
      </c>
      <c r="AI25" s="93">
        <v>122.61</v>
      </c>
      <c r="AJ25" s="93">
        <v>123.61</v>
      </c>
      <c r="AK25" s="93">
        <v>124.61</v>
      </c>
      <c r="AL25" s="93">
        <v>125.61</v>
      </c>
      <c r="AM25" s="93">
        <v>126.61</v>
      </c>
      <c r="AN25" s="93">
        <v>127.61</v>
      </c>
      <c r="AO25" s="93">
        <v>128.61000000000001</v>
      </c>
      <c r="AP25" s="93">
        <v>129.61000000000001</v>
      </c>
      <c r="AQ25" s="93">
        <v>130.61000000000001</v>
      </c>
      <c r="AR25" s="93">
        <v>131.61000000000001</v>
      </c>
      <c r="AS25" s="93">
        <v>132.61000000000001</v>
      </c>
      <c r="AT25" s="93">
        <v>133.61000000000001</v>
      </c>
      <c r="AU25" s="93">
        <v>134.61000000000001</v>
      </c>
      <c r="AV25" s="93">
        <v>135.61000000000001</v>
      </c>
      <c r="AW25" s="93">
        <v>136.61000000000001</v>
      </c>
      <c r="AX25" s="93">
        <v>137.61000000000001</v>
      </c>
      <c r="AY25" s="93">
        <v>138.61000000000001</v>
      </c>
      <c r="AZ25" s="93">
        <v>139.61000000000001</v>
      </c>
      <c r="BA25" s="93">
        <v>140.61000000000001</v>
      </c>
      <c r="BB25" s="93">
        <v>141.61000000000001</v>
      </c>
      <c r="BC25" s="93">
        <v>142.61000000000001</v>
      </c>
      <c r="BD25" s="93">
        <v>143.61000000000001</v>
      </c>
      <c r="BE25" s="93">
        <v>144.61000000000001</v>
      </c>
      <c r="BF25" s="93">
        <v>145.61000000000001</v>
      </c>
      <c r="BG25" s="93">
        <v>146.61000000000001</v>
      </c>
      <c r="BH25" s="93">
        <v>147.61000000000001</v>
      </c>
      <c r="BI25" s="93">
        <v>148.61000000000001</v>
      </c>
      <c r="BJ25" s="93">
        <v>149.61000000000001</v>
      </c>
      <c r="BK25" s="93">
        <v>150.61000000000001</v>
      </c>
      <c r="BL25" s="93">
        <v>151.61000000000001</v>
      </c>
      <c r="BM25" s="93">
        <v>152.61000000000001</v>
      </c>
      <c r="BN25" s="93">
        <v>153.61000000000001</v>
      </c>
      <c r="BO25" s="93">
        <v>154.61000000000001</v>
      </c>
      <c r="BP25" s="93">
        <v>155.61000000000001</v>
      </c>
      <c r="BQ25" s="93">
        <v>156.61000000000001</v>
      </c>
      <c r="BR25" s="93">
        <v>157.61000000000001</v>
      </c>
      <c r="BS25" s="93">
        <v>158.61000000000001</v>
      </c>
      <c r="BT25" s="93">
        <v>159.61000000000001</v>
      </c>
      <c r="BU25" s="93">
        <v>160.61000000000001</v>
      </c>
      <c r="BV25" s="93">
        <v>161.61000000000001</v>
      </c>
      <c r="BW25" s="93">
        <v>162.61000000000001</v>
      </c>
      <c r="BX25" s="93">
        <v>163.61000000000001</v>
      </c>
      <c r="BY25" s="93">
        <v>164.61</v>
      </c>
      <c r="BZ25" s="93">
        <v>165.61</v>
      </c>
      <c r="CA25" s="93">
        <v>166.61</v>
      </c>
      <c r="CB25" s="93">
        <v>167.61</v>
      </c>
      <c r="CC25" s="93">
        <v>168.61</v>
      </c>
      <c r="CD25" s="93">
        <v>169.61</v>
      </c>
      <c r="CE25" s="93">
        <v>170.61</v>
      </c>
      <c r="CF25" s="93">
        <v>171.61</v>
      </c>
      <c r="CG25" s="93">
        <v>172.61</v>
      </c>
      <c r="CH25" s="93">
        <v>173.61</v>
      </c>
      <c r="CI25" s="93">
        <v>174.61</v>
      </c>
      <c r="CJ25" s="93">
        <v>175.61</v>
      </c>
      <c r="CK25" s="93">
        <v>176.61</v>
      </c>
      <c r="CL25" s="93">
        <v>177.61</v>
      </c>
      <c r="CM25" s="93">
        <v>178.61</v>
      </c>
      <c r="CN25" s="93">
        <v>179.61</v>
      </c>
      <c r="CO25" s="93">
        <v>180.61</v>
      </c>
      <c r="CP25" s="93">
        <v>181.61</v>
      </c>
      <c r="CQ25" s="93">
        <v>182.61</v>
      </c>
      <c r="CR25" s="93">
        <v>183.61</v>
      </c>
      <c r="CS25" s="93">
        <v>184.61</v>
      </c>
      <c r="CT25" s="93">
        <v>185.61</v>
      </c>
      <c r="CU25" s="93">
        <v>186.61</v>
      </c>
      <c r="CV25" s="93">
        <v>187.61</v>
      </c>
      <c r="CW25" s="93">
        <v>188.61</v>
      </c>
      <c r="CX25" s="93">
        <v>189.61</v>
      </c>
      <c r="CY25" s="93">
        <v>190.61</v>
      </c>
      <c r="CZ25" s="93">
        <v>191.61</v>
      </c>
      <c r="DA25" s="93">
        <v>192.61</v>
      </c>
      <c r="DB25" s="93">
        <v>193.61</v>
      </c>
      <c r="DC25" s="93">
        <v>194.61</v>
      </c>
      <c r="DD25" s="93">
        <v>195.61</v>
      </c>
      <c r="DE25" s="93">
        <v>196.61</v>
      </c>
      <c r="DF25" s="93">
        <v>197.61</v>
      </c>
      <c r="DG25" s="93">
        <v>198.61</v>
      </c>
      <c r="DH25" s="93">
        <v>199.61</v>
      </c>
      <c r="DI25" s="93">
        <v>200.61</v>
      </c>
      <c r="DJ25" s="93">
        <v>201.61</v>
      </c>
      <c r="DK25" s="93">
        <v>202.61</v>
      </c>
      <c r="DL25" s="93">
        <v>203.61</v>
      </c>
      <c r="DM25" s="93">
        <v>204.61</v>
      </c>
      <c r="DN25" s="93">
        <v>205.61</v>
      </c>
      <c r="DO25" s="93">
        <v>206.61</v>
      </c>
      <c r="DP25" s="93">
        <v>207.61</v>
      </c>
      <c r="DQ25" s="93">
        <v>208.61</v>
      </c>
      <c r="DR25" s="93">
        <v>209.61</v>
      </c>
      <c r="DS25" s="93">
        <v>210.61</v>
      </c>
      <c r="DT25" s="93">
        <v>211.61</v>
      </c>
      <c r="DU25" s="93">
        <v>212.61</v>
      </c>
      <c r="DV25" s="93">
        <v>213.61</v>
      </c>
      <c r="DW25" s="93">
        <v>214.61</v>
      </c>
      <c r="DX25" s="93">
        <v>215.61</v>
      </c>
      <c r="DY25" s="93">
        <v>216.61</v>
      </c>
      <c r="DZ25" s="93">
        <v>217.61</v>
      </c>
      <c r="EA25" s="93">
        <v>218.61</v>
      </c>
      <c r="EB25" s="93">
        <v>219.61</v>
      </c>
      <c r="EC25" s="93">
        <v>220.61</v>
      </c>
      <c r="ED25" s="93">
        <v>221.61</v>
      </c>
      <c r="EE25" s="93">
        <v>222.61</v>
      </c>
      <c r="EF25" s="93">
        <v>223.61</v>
      </c>
      <c r="EG25" s="93">
        <v>224.61</v>
      </c>
      <c r="EH25" s="93">
        <v>225.61</v>
      </c>
      <c r="EI25" s="93">
        <v>226.61</v>
      </c>
      <c r="EJ25" s="93">
        <v>227.61</v>
      </c>
      <c r="EK25" s="93">
        <v>228.61</v>
      </c>
      <c r="EL25" s="93">
        <v>229.61</v>
      </c>
      <c r="EM25" s="93">
        <v>230.61</v>
      </c>
      <c r="EN25" s="93">
        <v>231.61</v>
      </c>
      <c r="EO25" s="93">
        <v>232.61</v>
      </c>
      <c r="EP25" s="93">
        <v>233.61</v>
      </c>
      <c r="EQ25" s="93">
        <v>234.61</v>
      </c>
      <c r="ER25" s="93">
        <v>235.61</v>
      </c>
      <c r="ES25" s="93">
        <v>236.61</v>
      </c>
      <c r="ET25" s="93">
        <v>237.61</v>
      </c>
      <c r="EU25" s="93">
        <v>238.61</v>
      </c>
      <c r="EV25" s="93">
        <v>239.61</v>
      </c>
      <c r="EW25" s="93">
        <v>240.61</v>
      </c>
      <c r="EX25" s="93">
        <v>241.61</v>
      </c>
      <c r="EY25" s="93">
        <v>242.61</v>
      </c>
      <c r="EZ25" s="93">
        <v>243.61</v>
      </c>
      <c r="FA25" s="93">
        <v>244.61</v>
      </c>
      <c r="FB25" s="93">
        <v>245.61</v>
      </c>
      <c r="FC25" s="93">
        <v>246.61</v>
      </c>
      <c r="FD25" s="93">
        <v>247.61</v>
      </c>
      <c r="FE25" s="93">
        <v>248.61</v>
      </c>
      <c r="FF25" s="93">
        <v>249.61</v>
      </c>
      <c r="FG25" s="93">
        <v>250.61</v>
      </c>
      <c r="FH25" s="93">
        <v>251.61</v>
      </c>
      <c r="FI25" s="93">
        <v>252.61</v>
      </c>
      <c r="FJ25" s="93">
        <v>253.61</v>
      </c>
      <c r="FK25" s="93">
        <v>254.61</v>
      </c>
      <c r="FL25" s="93">
        <v>255.61</v>
      </c>
      <c r="FM25" s="93">
        <v>256.61</v>
      </c>
      <c r="FN25" s="93">
        <v>257.61</v>
      </c>
      <c r="FO25" s="93">
        <v>258.61</v>
      </c>
      <c r="FP25" s="93">
        <v>259.61</v>
      </c>
      <c r="FQ25" s="93">
        <v>260.61</v>
      </c>
      <c r="FR25" s="93">
        <v>261.61</v>
      </c>
      <c r="FS25" s="93">
        <v>262.61</v>
      </c>
      <c r="FT25" s="93">
        <v>263.61</v>
      </c>
      <c r="FU25" s="93">
        <v>264.61</v>
      </c>
      <c r="FV25" s="93">
        <v>265.61</v>
      </c>
      <c r="FW25" s="93">
        <v>266.61</v>
      </c>
      <c r="FX25" s="93">
        <v>267.61</v>
      </c>
      <c r="FY25" s="93">
        <v>268.61</v>
      </c>
      <c r="FZ25" s="93">
        <v>269.61</v>
      </c>
      <c r="GA25" s="93">
        <v>270.61</v>
      </c>
      <c r="GB25" s="93">
        <v>271.61</v>
      </c>
      <c r="GC25" s="93">
        <v>272.61</v>
      </c>
      <c r="GD25" s="93">
        <v>273.61</v>
      </c>
      <c r="GE25" s="93">
        <v>274.61</v>
      </c>
      <c r="GF25" s="93">
        <v>275.61</v>
      </c>
      <c r="GG25" s="93">
        <v>276.61</v>
      </c>
      <c r="GH25" s="93">
        <v>277.61</v>
      </c>
      <c r="GI25" s="93">
        <v>278.61</v>
      </c>
      <c r="GJ25" s="93">
        <v>279.61</v>
      </c>
      <c r="GK25" s="93">
        <v>280.61</v>
      </c>
      <c r="GL25" s="93">
        <v>281.61</v>
      </c>
      <c r="GM25" s="93">
        <v>282.61</v>
      </c>
      <c r="GN25" s="93">
        <v>283.61</v>
      </c>
      <c r="GO25" s="93">
        <v>284.61</v>
      </c>
      <c r="GP25" s="93">
        <v>285.61</v>
      </c>
      <c r="GQ25" s="93">
        <v>286.61</v>
      </c>
      <c r="GR25" s="93">
        <v>287.61</v>
      </c>
      <c r="GS25" s="93">
        <v>288.61</v>
      </c>
      <c r="GT25" s="93">
        <v>289.61</v>
      </c>
      <c r="GU25" s="93">
        <v>290.61</v>
      </c>
      <c r="GV25" s="93">
        <v>291.61</v>
      </c>
      <c r="GW25" s="93">
        <v>292.61</v>
      </c>
      <c r="GX25" s="93">
        <v>293.61</v>
      </c>
      <c r="GY25" s="93">
        <v>294.61</v>
      </c>
      <c r="GZ25" s="93">
        <v>295.61</v>
      </c>
      <c r="HA25" s="93">
        <v>296.61</v>
      </c>
      <c r="HB25" s="93">
        <v>297.61</v>
      </c>
      <c r="HC25" s="93">
        <v>298.61</v>
      </c>
      <c r="HD25" s="93">
        <v>299.61</v>
      </c>
      <c r="HE25" s="93">
        <v>300.61</v>
      </c>
      <c r="HF25" s="93">
        <v>301.61</v>
      </c>
      <c r="HG25" s="93">
        <v>302.61</v>
      </c>
      <c r="HH25" s="93">
        <v>303.61</v>
      </c>
      <c r="HI25" s="93">
        <v>304.61</v>
      </c>
      <c r="HJ25" s="93">
        <v>305.61</v>
      </c>
      <c r="HK25" s="93">
        <v>306.61</v>
      </c>
      <c r="HL25" s="93">
        <v>307.61</v>
      </c>
      <c r="HM25" s="93">
        <v>308.61</v>
      </c>
      <c r="HN25" s="93">
        <v>309.61</v>
      </c>
      <c r="HO25" s="93">
        <v>310.61</v>
      </c>
      <c r="HP25" s="93">
        <v>311.61</v>
      </c>
      <c r="HQ25" s="93">
        <v>312.61</v>
      </c>
      <c r="HR25" s="93">
        <v>313.61</v>
      </c>
      <c r="HS25" s="93">
        <v>314.61</v>
      </c>
      <c r="HT25" s="93">
        <v>315.61</v>
      </c>
      <c r="HU25" s="93">
        <v>316.61</v>
      </c>
      <c r="HV25" s="93">
        <v>317.61</v>
      </c>
      <c r="HW25" s="93">
        <v>318.61</v>
      </c>
      <c r="HX25" s="93">
        <v>319.61</v>
      </c>
      <c r="HY25" s="93">
        <v>320.61</v>
      </c>
      <c r="HZ25" s="93">
        <v>321.61</v>
      </c>
      <c r="IA25" s="93">
        <v>322.61</v>
      </c>
      <c r="IB25" s="93">
        <v>323.61</v>
      </c>
    </row>
    <row r="26" spans="1:236" s="95" customFormat="1" ht="21" hidden="1" customHeight="1" x14ac:dyDescent="0.3">
      <c r="A26" s="1220"/>
      <c r="B26" s="622" t="s">
        <v>271</v>
      </c>
      <c r="C26" s="1145"/>
      <c r="D26" s="99">
        <f t="shared" ref="D26:BO26" si="49">D7-D25</f>
        <v>-17.61</v>
      </c>
      <c r="E26" s="99">
        <f t="shared" si="49"/>
        <v>-14.61</v>
      </c>
      <c r="F26" s="99">
        <f t="shared" si="49"/>
        <v>-7.6099999999999994</v>
      </c>
      <c r="G26" s="99">
        <f t="shared" si="49"/>
        <v>-3.6099999999999994</v>
      </c>
      <c r="H26" s="99">
        <f t="shared" si="49"/>
        <v>-11.61</v>
      </c>
      <c r="I26" s="99">
        <f t="shared" si="49"/>
        <v>-17.61</v>
      </c>
      <c r="J26" s="99">
        <f t="shared" si="49"/>
        <v>-18.61</v>
      </c>
      <c r="K26" s="99">
        <f t="shared" si="49"/>
        <v>-12.61</v>
      </c>
      <c r="L26" s="99">
        <f t="shared" si="49"/>
        <v>-38.61</v>
      </c>
      <c r="M26" s="99">
        <f t="shared" si="49"/>
        <v>-27.61</v>
      </c>
      <c r="N26" s="99">
        <f t="shared" si="49"/>
        <v>-30.61</v>
      </c>
      <c r="O26" s="99">
        <f t="shared" si="49"/>
        <v>-24.61</v>
      </c>
      <c r="P26" s="99">
        <f t="shared" si="49"/>
        <v>-8.61</v>
      </c>
      <c r="Q26" s="99">
        <f t="shared" si="49"/>
        <v>-15.61</v>
      </c>
      <c r="R26" s="99">
        <f t="shared" si="49"/>
        <v>-11.61</v>
      </c>
      <c r="S26" s="99">
        <f t="shared" si="49"/>
        <v>-23.61</v>
      </c>
      <c r="T26" s="99">
        <f t="shared" si="49"/>
        <v>-24.61</v>
      </c>
      <c r="U26" s="99">
        <f t="shared" si="49"/>
        <v>-41.61</v>
      </c>
      <c r="V26" s="99">
        <f t="shared" si="49"/>
        <v>-36.61</v>
      </c>
      <c r="W26" s="99">
        <f t="shared" si="49"/>
        <v>-14.61</v>
      </c>
      <c r="X26" s="99">
        <f t="shared" si="49"/>
        <v>-32.61</v>
      </c>
      <c r="Y26" s="99">
        <f t="shared" si="49"/>
        <v>-44.61</v>
      </c>
      <c r="Z26" s="99">
        <f t="shared" si="49"/>
        <v>-40.61</v>
      </c>
      <c r="AA26" s="99">
        <f t="shared" si="49"/>
        <v>-43.61</v>
      </c>
      <c r="AB26" s="99">
        <f t="shared" si="49"/>
        <v>-35.61</v>
      </c>
      <c r="AC26" s="99">
        <f t="shared" si="49"/>
        <v>-39.61</v>
      </c>
      <c r="AD26" s="99">
        <f t="shared" si="49"/>
        <v>-40.61</v>
      </c>
      <c r="AE26" s="99">
        <f t="shared" si="49"/>
        <v>-37.61</v>
      </c>
      <c r="AF26" s="99">
        <f t="shared" si="49"/>
        <v>-45.61</v>
      </c>
      <c r="AG26" s="99">
        <f t="shared" si="49"/>
        <v>-49.61</v>
      </c>
      <c r="AH26" s="99">
        <f t="shared" si="49"/>
        <v>-45.61</v>
      </c>
      <c r="AI26" s="99">
        <f t="shared" si="49"/>
        <v>-35.61</v>
      </c>
      <c r="AJ26" s="99">
        <f t="shared" si="49"/>
        <v>-47.61</v>
      </c>
      <c r="AK26" s="99">
        <f t="shared" si="49"/>
        <v>-42.61</v>
      </c>
      <c r="AL26" s="99">
        <f t="shared" si="49"/>
        <v>-47.61</v>
      </c>
      <c r="AM26" s="99">
        <f t="shared" si="49"/>
        <v>-31.61</v>
      </c>
      <c r="AN26" s="99">
        <f t="shared" si="49"/>
        <v>-43.61</v>
      </c>
      <c r="AO26" s="99">
        <f t="shared" si="49"/>
        <v>-35.610000000000014</v>
      </c>
      <c r="AP26" s="99">
        <f t="shared" si="49"/>
        <v>-36.610000000000014</v>
      </c>
      <c r="AQ26" s="99">
        <f t="shared" si="49"/>
        <v>-45.610000000000014</v>
      </c>
      <c r="AR26" s="99">
        <f t="shared" si="49"/>
        <v>-72.610000000000014</v>
      </c>
      <c r="AS26" s="99">
        <f t="shared" si="49"/>
        <v>-95.610000000000014</v>
      </c>
      <c r="AT26" s="99">
        <f t="shared" si="49"/>
        <v>-102.61000000000001</v>
      </c>
      <c r="AU26" s="99">
        <f t="shared" si="49"/>
        <v>-59.610000000000014</v>
      </c>
      <c r="AV26" s="99">
        <f t="shared" si="49"/>
        <v>-47.610000000000014</v>
      </c>
      <c r="AW26" s="99">
        <f t="shared" si="49"/>
        <v>-51.610000000000014</v>
      </c>
      <c r="AX26" s="99">
        <f t="shared" si="49"/>
        <v>-63.610000000000014</v>
      </c>
      <c r="AY26" s="99">
        <f t="shared" si="49"/>
        <v>-54.610000000000014</v>
      </c>
      <c r="AZ26" s="99">
        <f t="shared" si="49"/>
        <v>-59.610000000000014</v>
      </c>
      <c r="BA26" s="99">
        <f t="shared" si="49"/>
        <v>-61.610000000000014</v>
      </c>
      <c r="BB26" s="99">
        <f t="shared" si="49"/>
        <v>-76.610000000000014</v>
      </c>
      <c r="BC26" s="99">
        <f t="shared" si="49"/>
        <v>-56.610000000000014</v>
      </c>
      <c r="BD26" s="99">
        <f t="shared" si="49"/>
        <v>-71.610000000000014</v>
      </c>
      <c r="BE26" s="99">
        <f t="shared" si="49"/>
        <v>-65.610000000000014</v>
      </c>
      <c r="BF26" s="99">
        <f t="shared" si="49"/>
        <v>-59.610000000000014</v>
      </c>
      <c r="BG26" s="99">
        <f t="shared" si="49"/>
        <v>-68.610000000000014</v>
      </c>
      <c r="BH26" s="99">
        <f t="shared" si="49"/>
        <v>-63.610000000000014</v>
      </c>
      <c r="BI26" s="99">
        <f t="shared" si="49"/>
        <v>-61.610000000000014</v>
      </c>
      <c r="BJ26" s="99">
        <f t="shared" si="49"/>
        <v>-86.610000000000014</v>
      </c>
      <c r="BK26" s="99">
        <f t="shared" si="49"/>
        <v>-71.610000000000014</v>
      </c>
      <c r="BL26" s="99">
        <f t="shared" si="49"/>
        <v>-69.610000000000014</v>
      </c>
      <c r="BM26" s="99">
        <f t="shared" si="49"/>
        <v>-74.610000000000014</v>
      </c>
      <c r="BN26" s="99">
        <f t="shared" si="49"/>
        <v>-70.610000000000014</v>
      </c>
      <c r="BO26" s="99">
        <f t="shared" si="49"/>
        <v>-83.610000000000014</v>
      </c>
      <c r="BP26" s="99">
        <f t="shared" ref="BP26:EA26" si="50">BP7-BP25</f>
        <v>-68.610000000000014</v>
      </c>
      <c r="BQ26" s="99">
        <f t="shared" si="50"/>
        <v>-87.610000000000014</v>
      </c>
      <c r="BR26" s="99">
        <f t="shared" si="50"/>
        <v>-66.610000000000014</v>
      </c>
      <c r="BS26" s="99">
        <f t="shared" si="50"/>
        <v>-122.61000000000001</v>
      </c>
      <c r="BT26" s="99">
        <f t="shared" si="50"/>
        <v>-77.610000000000014</v>
      </c>
      <c r="BU26" s="99">
        <f t="shared" si="50"/>
        <v>-89.610000000000014</v>
      </c>
      <c r="BV26" s="99">
        <f t="shared" si="50"/>
        <v>-93.610000000000014</v>
      </c>
      <c r="BW26" s="99">
        <f t="shared" si="50"/>
        <v>-71.610000000000014</v>
      </c>
      <c r="BX26" s="99">
        <f t="shared" si="50"/>
        <v>-100.61000000000001</v>
      </c>
      <c r="BY26" s="99">
        <f t="shared" si="50"/>
        <v>-78.610000000000014</v>
      </c>
      <c r="BZ26" s="99">
        <f t="shared" si="50"/>
        <v>-72.610000000000014</v>
      </c>
      <c r="CA26" s="99">
        <f t="shared" si="50"/>
        <v>-98.610000000000014</v>
      </c>
      <c r="CB26" s="99">
        <f t="shared" si="50"/>
        <v>-93.610000000000014</v>
      </c>
      <c r="CC26" s="99">
        <f t="shared" si="50"/>
        <v>-85.610000000000014</v>
      </c>
      <c r="CD26" s="99">
        <f t="shared" si="50"/>
        <v>-92.610000000000014</v>
      </c>
      <c r="CE26" s="99">
        <f t="shared" si="50"/>
        <v>-77.610000000000014</v>
      </c>
      <c r="CF26" s="99">
        <f t="shared" si="50"/>
        <v>-92.610000000000014</v>
      </c>
      <c r="CG26" s="99">
        <f t="shared" si="50"/>
        <v>-106.61000000000001</v>
      </c>
      <c r="CH26" s="99">
        <f t="shared" si="50"/>
        <v>-82.610000000000014</v>
      </c>
      <c r="CI26" s="99">
        <f t="shared" si="50"/>
        <v>-92.610000000000014</v>
      </c>
      <c r="CJ26" s="99">
        <f t="shared" si="50"/>
        <v>-97.610000000000014</v>
      </c>
      <c r="CK26" s="99">
        <f t="shared" si="50"/>
        <v>-113.61000000000001</v>
      </c>
      <c r="CL26" s="99">
        <f t="shared" si="50"/>
        <v>-93.610000000000014</v>
      </c>
      <c r="CM26" s="99">
        <f t="shared" si="50"/>
        <v>-105.61000000000001</v>
      </c>
      <c r="CN26" s="99">
        <f t="shared" si="50"/>
        <v>-95.610000000000014</v>
      </c>
      <c r="CO26" s="99">
        <f t="shared" si="50"/>
        <v>-101.61000000000001</v>
      </c>
      <c r="CP26" s="99">
        <f t="shared" si="50"/>
        <v>-97.610000000000014</v>
      </c>
      <c r="CQ26" s="99">
        <f t="shared" si="50"/>
        <v>-102.61000000000001</v>
      </c>
      <c r="CR26" s="99">
        <f t="shared" si="50"/>
        <v>-128.61000000000001</v>
      </c>
      <c r="CS26" s="99">
        <f t="shared" si="50"/>
        <v>-115.61000000000001</v>
      </c>
      <c r="CT26" s="99">
        <f t="shared" si="50"/>
        <v>-166.61</v>
      </c>
      <c r="CU26" s="99">
        <f t="shared" si="50"/>
        <v>-120.61000000000001</v>
      </c>
      <c r="CV26" s="99">
        <f t="shared" si="50"/>
        <v>-125.61000000000001</v>
      </c>
      <c r="CW26" s="99">
        <f t="shared" si="50"/>
        <v>-124.61000000000001</v>
      </c>
      <c r="CX26" s="99">
        <f t="shared" si="50"/>
        <v>-103.61000000000001</v>
      </c>
      <c r="CY26" s="99">
        <f t="shared" si="50"/>
        <v>-110.61000000000001</v>
      </c>
      <c r="CZ26" s="99">
        <f t="shared" si="50"/>
        <v>-108.61000000000001</v>
      </c>
      <c r="DA26" s="99">
        <f t="shared" si="50"/>
        <v>-138.61000000000001</v>
      </c>
      <c r="DB26" s="99">
        <f t="shared" si="50"/>
        <v>-129.61000000000001</v>
      </c>
      <c r="DC26" s="99">
        <f t="shared" si="50"/>
        <v>-112.61000000000001</v>
      </c>
      <c r="DD26" s="99">
        <f t="shared" si="50"/>
        <v>-137.61000000000001</v>
      </c>
      <c r="DE26" s="99">
        <f t="shared" si="50"/>
        <v>-115.61000000000001</v>
      </c>
      <c r="DF26" s="99">
        <f t="shared" si="50"/>
        <v>-136.61000000000001</v>
      </c>
      <c r="DG26" s="99">
        <f t="shared" si="50"/>
        <v>-125.61000000000001</v>
      </c>
      <c r="DH26" s="99">
        <f t="shared" si="50"/>
        <v>-133.61000000000001</v>
      </c>
      <c r="DI26" s="99">
        <f t="shared" si="50"/>
        <v>-155.61000000000001</v>
      </c>
      <c r="DJ26" s="99">
        <f t="shared" si="50"/>
        <v>-124.61000000000001</v>
      </c>
      <c r="DK26" s="99">
        <f t="shared" si="50"/>
        <v>-137.61000000000001</v>
      </c>
      <c r="DL26" s="99">
        <f t="shared" si="50"/>
        <v>-132.61000000000001</v>
      </c>
      <c r="DM26" s="99">
        <f t="shared" si="50"/>
        <v>-137.61000000000001</v>
      </c>
      <c r="DN26" s="99">
        <f t="shared" si="50"/>
        <v>-127.61000000000001</v>
      </c>
      <c r="DO26" s="99">
        <f t="shared" si="50"/>
        <v>-132.61000000000001</v>
      </c>
      <c r="DP26" s="99">
        <f t="shared" si="50"/>
        <v>-135.61000000000001</v>
      </c>
      <c r="DQ26" s="99">
        <f t="shared" si="50"/>
        <v>-128.61000000000001</v>
      </c>
      <c r="DR26" s="99">
        <f t="shared" si="50"/>
        <v>-129.61000000000001</v>
      </c>
      <c r="DS26" s="99">
        <f t="shared" si="50"/>
        <v>-147.61000000000001</v>
      </c>
      <c r="DT26" s="99">
        <f t="shared" si="50"/>
        <v>-127.61000000000001</v>
      </c>
      <c r="DU26" s="99">
        <f t="shared" si="50"/>
        <v>-139.61000000000001</v>
      </c>
      <c r="DV26" s="99">
        <f t="shared" si="50"/>
        <v>-138.61000000000001</v>
      </c>
      <c r="DW26" s="99">
        <f t="shared" si="50"/>
        <v>-134.61000000000001</v>
      </c>
      <c r="DX26" s="99">
        <f t="shared" si="50"/>
        <v>-144.61000000000001</v>
      </c>
      <c r="DY26" s="99">
        <f t="shared" si="50"/>
        <v>-157.61000000000001</v>
      </c>
      <c r="DZ26" s="99">
        <f t="shared" si="50"/>
        <v>-148.61000000000001</v>
      </c>
      <c r="EA26" s="99">
        <f t="shared" si="50"/>
        <v>-159.61000000000001</v>
      </c>
      <c r="EB26" s="99">
        <f t="shared" ref="EB26:GM26" si="51">EB7-EB25</f>
        <v>-150.61000000000001</v>
      </c>
      <c r="EC26" s="99">
        <f t="shared" si="51"/>
        <v>-153.61000000000001</v>
      </c>
      <c r="ED26" s="99">
        <f t="shared" si="51"/>
        <v>-142.61000000000001</v>
      </c>
      <c r="EE26" s="99">
        <f t="shared" si="51"/>
        <v>-145.61000000000001</v>
      </c>
      <c r="EF26" s="99">
        <f t="shared" si="51"/>
        <v>-145.61000000000001</v>
      </c>
      <c r="EG26" s="99">
        <f t="shared" si="51"/>
        <v>-141.61000000000001</v>
      </c>
      <c r="EH26" s="99">
        <f t="shared" si="51"/>
        <v>-135.61000000000001</v>
      </c>
      <c r="EI26" s="99">
        <f t="shared" si="51"/>
        <v>-137.61000000000001</v>
      </c>
      <c r="EJ26" s="99">
        <f t="shared" si="51"/>
        <v>-141.61000000000001</v>
      </c>
      <c r="EK26" s="99">
        <f t="shared" si="51"/>
        <v>-204.61</v>
      </c>
      <c r="EL26" s="99">
        <f t="shared" si="51"/>
        <v>-166.61</v>
      </c>
      <c r="EM26" s="99">
        <f t="shared" si="51"/>
        <v>-169.61</v>
      </c>
      <c r="EN26" s="99">
        <f t="shared" si="51"/>
        <v>-170.61</v>
      </c>
      <c r="EO26" s="99">
        <f t="shared" si="51"/>
        <v>-146.61000000000001</v>
      </c>
      <c r="EP26" s="99">
        <f t="shared" si="51"/>
        <v>-163.61000000000001</v>
      </c>
      <c r="EQ26" s="99">
        <f t="shared" si="51"/>
        <v>-150.61000000000001</v>
      </c>
      <c r="ER26" s="99">
        <f t="shared" si="51"/>
        <v>-162.61000000000001</v>
      </c>
      <c r="ES26" s="99">
        <f t="shared" si="51"/>
        <v>-168.61</v>
      </c>
      <c r="ET26" s="99">
        <f t="shared" si="51"/>
        <v>-173.61</v>
      </c>
      <c r="EU26" s="99">
        <f t="shared" si="51"/>
        <v>-162.61000000000001</v>
      </c>
      <c r="EV26" s="99">
        <f t="shared" si="51"/>
        <v>-169.61</v>
      </c>
      <c r="EW26" s="99">
        <f t="shared" si="51"/>
        <v>-167.61</v>
      </c>
      <c r="EX26" s="99">
        <f t="shared" si="51"/>
        <v>-166.61</v>
      </c>
      <c r="EY26" s="99">
        <f t="shared" si="51"/>
        <v>-162.61000000000001</v>
      </c>
      <c r="EZ26" s="99">
        <f t="shared" si="51"/>
        <v>-167.61</v>
      </c>
      <c r="FA26" s="99">
        <f t="shared" si="51"/>
        <v>-165.61</v>
      </c>
      <c r="FB26" s="99">
        <f t="shared" si="51"/>
        <v>-155.61000000000001</v>
      </c>
      <c r="FC26" s="99">
        <f t="shared" si="51"/>
        <v>-170.61</v>
      </c>
      <c r="FD26" s="99">
        <f t="shared" si="51"/>
        <v>-169.61</v>
      </c>
      <c r="FE26" s="99">
        <f t="shared" si="51"/>
        <v>-184.61</v>
      </c>
      <c r="FF26" s="99">
        <f t="shared" si="51"/>
        <v>-160.61000000000001</v>
      </c>
      <c r="FG26" s="99">
        <f t="shared" si="51"/>
        <v>-195.61</v>
      </c>
      <c r="FH26" s="99">
        <f t="shared" si="51"/>
        <v>-158.61000000000001</v>
      </c>
      <c r="FI26" s="99">
        <f t="shared" si="51"/>
        <v>-193.61</v>
      </c>
      <c r="FJ26" s="99">
        <f t="shared" si="51"/>
        <v>-182.61</v>
      </c>
      <c r="FK26" s="99">
        <f t="shared" si="51"/>
        <v>-196.61</v>
      </c>
      <c r="FL26" s="99">
        <f t="shared" si="51"/>
        <v>-198.61</v>
      </c>
      <c r="FM26" s="99">
        <f t="shared" si="51"/>
        <v>-186.61</v>
      </c>
      <c r="FN26" s="99">
        <f t="shared" si="51"/>
        <v>-185.61</v>
      </c>
      <c r="FO26" s="99">
        <f t="shared" si="51"/>
        <v>-198.61</v>
      </c>
      <c r="FP26" s="99">
        <f t="shared" si="51"/>
        <v>-187.61</v>
      </c>
      <c r="FQ26" s="99">
        <f t="shared" si="51"/>
        <v>-195.61</v>
      </c>
      <c r="FR26" s="99">
        <f t="shared" si="51"/>
        <v>-177.61</v>
      </c>
      <c r="FS26" s="99">
        <f t="shared" si="51"/>
        <v>-201.61</v>
      </c>
      <c r="FT26" s="99">
        <f t="shared" si="51"/>
        <v>-228.61</v>
      </c>
      <c r="FU26" s="99">
        <f t="shared" si="51"/>
        <v>-183.61</v>
      </c>
      <c r="FV26" s="99">
        <f t="shared" si="51"/>
        <v>-189.61</v>
      </c>
      <c r="FW26" s="99">
        <f t="shared" si="51"/>
        <v>-199.61</v>
      </c>
      <c r="FX26" s="99">
        <f t="shared" si="51"/>
        <v>-203.61</v>
      </c>
      <c r="FY26" s="99">
        <f t="shared" si="51"/>
        <v>-192.61</v>
      </c>
      <c r="FZ26" s="99">
        <f t="shared" si="51"/>
        <v>-191.61</v>
      </c>
      <c r="GA26" s="99">
        <f t="shared" si="51"/>
        <v>-179.61</v>
      </c>
      <c r="GB26" s="99">
        <f t="shared" si="51"/>
        <v>-197.61</v>
      </c>
      <c r="GC26" s="99">
        <f t="shared" si="51"/>
        <v>-197.61</v>
      </c>
      <c r="GD26" s="99">
        <f t="shared" si="51"/>
        <v>-194.61</v>
      </c>
      <c r="GE26" s="99">
        <f t="shared" si="51"/>
        <v>-184.61</v>
      </c>
      <c r="GF26" s="99">
        <f t="shared" si="51"/>
        <v>-205.61</v>
      </c>
      <c r="GG26" s="99">
        <f t="shared" si="51"/>
        <v>-196.61</v>
      </c>
      <c r="GH26" s="99">
        <f t="shared" si="51"/>
        <v>-200.61</v>
      </c>
      <c r="GI26" s="99">
        <f t="shared" si="51"/>
        <v>-200.61</v>
      </c>
      <c r="GJ26" s="99">
        <f t="shared" si="51"/>
        <v>-197.61</v>
      </c>
      <c r="GK26" s="99">
        <f t="shared" si="51"/>
        <v>-203.61</v>
      </c>
      <c r="GL26" s="99">
        <f t="shared" si="51"/>
        <v>-202.61</v>
      </c>
      <c r="GM26" s="99">
        <f t="shared" si="51"/>
        <v>-198.61</v>
      </c>
      <c r="GN26" s="99">
        <f t="shared" ref="GN26:IB26" si="52">GN7-GN25</f>
        <v>-208.61</v>
      </c>
      <c r="GO26" s="99">
        <f t="shared" si="52"/>
        <v>-219.61</v>
      </c>
      <c r="GP26" s="99">
        <f t="shared" si="52"/>
        <v>-230.61</v>
      </c>
      <c r="GQ26" s="99">
        <f t="shared" si="52"/>
        <v>-210.61</v>
      </c>
      <c r="GR26" s="99">
        <f t="shared" si="52"/>
        <v>-205.61</v>
      </c>
      <c r="GS26" s="99">
        <f t="shared" si="52"/>
        <v>-216.61</v>
      </c>
      <c r="GT26" s="99">
        <f t="shared" si="52"/>
        <v>-243.61</v>
      </c>
      <c r="GU26" s="99">
        <f t="shared" si="52"/>
        <v>-218.61</v>
      </c>
      <c r="GV26" s="99">
        <f t="shared" si="52"/>
        <v>-220.61</v>
      </c>
      <c r="GW26" s="99">
        <f t="shared" si="52"/>
        <v>-239.61</v>
      </c>
      <c r="GX26" s="99">
        <f t="shared" si="52"/>
        <v>-222.61</v>
      </c>
      <c r="GY26" s="99">
        <f t="shared" si="52"/>
        <v>-243.61</v>
      </c>
      <c r="GZ26" s="99">
        <f t="shared" si="52"/>
        <v>-233.61</v>
      </c>
      <c r="HA26" s="99">
        <f t="shared" si="52"/>
        <v>-210.61</v>
      </c>
      <c r="HB26" s="99">
        <f t="shared" si="52"/>
        <v>-220.61</v>
      </c>
      <c r="HC26" s="99">
        <f t="shared" si="52"/>
        <v>-225.61</v>
      </c>
      <c r="HD26" s="99">
        <f t="shared" si="52"/>
        <v>-226.61</v>
      </c>
      <c r="HE26" s="99">
        <f t="shared" si="52"/>
        <v>-215.61</v>
      </c>
      <c r="HF26" s="99">
        <f t="shared" si="52"/>
        <v>-211.61</v>
      </c>
      <c r="HG26" s="99">
        <f t="shared" si="52"/>
        <v>-224.61</v>
      </c>
      <c r="HH26" s="99">
        <f t="shared" si="52"/>
        <v>-219.61</v>
      </c>
      <c r="HI26" s="99">
        <f t="shared" si="52"/>
        <v>-235.61</v>
      </c>
      <c r="HJ26" s="99">
        <f t="shared" si="52"/>
        <v>-227.61</v>
      </c>
      <c r="HK26" s="99">
        <f t="shared" si="52"/>
        <v>-237.61</v>
      </c>
      <c r="HL26" s="99">
        <f t="shared" si="52"/>
        <v>-228.61</v>
      </c>
      <c r="HM26" s="99">
        <f t="shared" si="52"/>
        <v>-249.61</v>
      </c>
      <c r="HN26" s="99">
        <f t="shared" si="52"/>
        <v>-236.61</v>
      </c>
      <c r="HO26" s="99">
        <f t="shared" si="52"/>
        <v>-226.61</v>
      </c>
      <c r="HP26" s="99">
        <f t="shared" si="52"/>
        <v>-222.61</v>
      </c>
      <c r="HQ26" s="99">
        <f t="shared" si="52"/>
        <v>-249.61</v>
      </c>
      <c r="HR26" s="99">
        <f t="shared" si="52"/>
        <v>-230.61</v>
      </c>
      <c r="HS26" s="99">
        <f t="shared" si="52"/>
        <v>-238.61</v>
      </c>
      <c r="HT26" s="99">
        <f t="shared" si="52"/>
        <v>-223.61</v>
      </c>
      <c r="HU26" s="99">
        <f t="shared" si="52"/>
        <v>-239.61</v>
      </c>
      <c r="HV26" s="99">
        <f t="shared" si="52"/>
        <v>-249.61</v>
      </c>
      <c r="HW26" s="99">
        <f t="shared" si="52"/>
        <v>-259.61</v>
      </c>
      <c r="HX26" s="99">
        <f t="shared" si="52"/>
        <v>-245.61</v>
      </c>
      <c r="HY26" s="99">
        <f t="shared" si="52"/>
        <v>-230.61</v>
      </c>
      <c r="HZ26" s="99">
        <f t="shared" si="52"/>
        <v>-256.61</v>
      </c>
      <c r="IA26" s="99">
        <f t="shared" si="52"/>
        <v>-281.61</v>
      </c>
      <c r="IB26" s="99">
        <f t="shared" si="52"/>
        <v>-270.61</v>
      </c>
    </row>
    <row r="27" spans="1:236" s="81" customFormat="1" ht="55.5" customHeight="1" x14ac:dyDescent="0.3">
      <c r="A27" s="639" t="s">
        <v>194</v>
      </c>
      <c r="B27" s="624" t="s">
        <v>276</v>
      </c>
      <c r="C27" s="1146"/>
      <c r="D27" s="86">
        <f t="shared" ref="D27:BO27" si="53">IF(D28="больше 3", 100, D28*30)</f>
        <v>90</v>
      </c>
      <c r="E27" s="86">
        <f t="shared" si="53"/>
        <v>100</v>
      </c>
      <c r="F27" s="86">
        <f t="shared" si="53"/>
        <v>100</v>
      </c>
      <c r="G27" s="86">
        <f t="shared" si="53"/>
        <v>90</v>
      </c>
      <c r="H27" s="86">
        <f t="shared" si="53"/>
        <v>90</v>
      </c>
      <c r="I27" s="86">
        <f t="shared" si="53"/>
        <v>90</v>
      </c>
      <c r="J27" s="86">
        <f t="shared" si="53"/>
        <v>90</v>
      </c>
      <c r="K27" s="86">
        <f t="shared" si="53"/>
        <v>90</v>
      </c>
      <c r="L27" s="86">
        <f t="shared" si="53"/>
        <v>100</v>
      </c>
      <c r="M27" s="86">
        <f t="shared" si="53"/>
        <v>90</v>
      </c>
      <c r="N27" s="86">
        <f t="shared" si="53"/>
        <v>90</v>
      </c>
      <c r="O27" s="86">
        <f t="shared" si="53"/>
        <v>60</v>
      </c>
      <c r="P27" s="86">
        <f t="shared" si="53"/>
        <v>90</v>
      </c>
      <c r="Q27" s="86">
        <f t="shared" si="53"/>
        <v>90</v>
      </c>
      <c r="R27" s="86">
        <f t="shared" si="53"/>
        <v>100</v>
      </c>
      <c r="S27" s="86">
        <f t="shared" si="53"/>
        <v>100</v>
      </c>
      <c r="T27" s="86">
        <f t="shared" si="53"/>
        <v>100</v>
      </c>
      <c r="U27" s="86">
        <f t="shared" si="53"/>
        <v>60</v>
      </c>
      <c r="V27" s="86">
        <f t="shared" si="53"/>
        <v>90</v>
      </c>
      <c r="W27" s="86">
        <f t="shared" si="53"/>
        <v>100</v>
      </c>
      <c r="X27" s="86">
        <f t="shared" si="53"/>
        <v>100</v>
      </c>
      <c r="Y27" s="86">
        <f t="shared" si="53"/>
        <v>100</v>
      </c>
      <c r="Z27" s="86">
        <f t="shared" si="53"/>
        <v>90</v>
      </c>
      <c r="AA27" s="86">
        <f t="shared" si="53"/>
        <v>90</v>
      </c>
      <c r="AB27" s="86">
        <f t="shared" si="53"/>
        <v>90</v>
      </c>
      <c r="AC27" s="86">
        <f t="shared" si="53"/>
        <v>90</v>
      </c>
      <c r="AD27" s="86">
        <f t="shared" si="53"/>
        <v>30</v>
      </c>
      <c r="AE27" s="86">
        <f t="shared" si="53"/>
        <v>100</v>
      </c>
      <c r="AF27" s="86">
        <f t="shared" si="53"/>
        <v>100</v>
      </c>
      <c r="AG27" s="86">
        <f t="shared" si="53"/>
        <v>90</v>
      </c>
      <c r="AH27" s="86">
        <f t="shared" si="53"/>
        <v>90</v>
      </c>
      <c r="AI27" s="86">
        <f t="shared" si="53"/>
        <v>100</v>
      </c>
      <c r="AJ27" s="86">
        <f t="shared" si="53"/>
        <v>60</v>
      </c>
      <c r="AK27" s="86">
        <f t="shared" si="53"/>
        <v>90</v>
      </c>
      <c r="AL27" s="86">
        <f t="shared" si="53"/>
        <v>60</v>
      </c>
      <c r="AM27" s="86">
        <f t="shared" si="53"/>
        <v>90</v>
      </c>
      <c r="AN27" s="86">
        <f t="shared" si="53"/>
        <v>100</v>
      </c>
      <c r="AO27" s="86">
        <f t="shared" si="53"/>
        <v>100</v>
      </c>
      <c r="AP27" s="86">
        <f t="shared" si="53"/>
        <v>90</v>
      </c>
      <c r="AQ27" s="86">
        <f t="shared" si="53"/>
        <v>90</v>
      </c>
      <c r="AR27" s="86">
        <f t="shared" si="53"/>
        <v>90</v>
      </c>
      <c r="AS27" s="86">
        <f t="shared" si="53"/>
        <v>60</v>
      </c>
      <c r="AT27" s="86">
        <f t="shared" si="53"/>
        <v>90</v>
      </c>
      <c r="AU27" s="86">
        <f t="shared" si="53"/>
        <v>60</v>
      </c>
      <c r="AV27" s="86">
        <f t="shared" si="53"/>
        <v>100</v>
      </c>
      <c r="AW27" s="86">
        <f t="shared" si="53"/>
        <v>60</v>
      </c>
      <c r="AX27" s="86">
        <f t="shared" si="53"/>
        <v>90</v>
      </c>
      <c r="AY27" s="86">
        <f t="shared" si="53"/>
        <v>100</v>
      </c>
      <c r="AZ27" s="86">
        <f t="shared" si="53"/>
        <v>90</v>
      </c>
      <c r="BA27" s="86">
        <f t="shared" si="53"/>
        <v>100</v>
      </c>
      <c r="BB27" s="86">
        <f t="shared" si="53"/>
        <v>60</v>
      </c>
      <c r="BC27" s="86">
        <f t="shared" si="53"/>
        <v>90</v>
      </c>
      <c r="BD27" s="86">
        <f t="shared" si="53"/>
        <v>100</v>
      </c>
      <c r="BE27" s="86">
        <f t="shared" si="53"/>
        <v>90</v>
      </c>
      <c r="BF27" s="86">
        <f t="shared" si="53"/>
        <v>90</v>
      </c>
      <c r="BG27" s="86">
        <f t="shared" si="53"/>
        <v>90</v>
      </c>
      <c r="BH27" s="86">
        <f t="shared" si="53"/>
        <v>90</v>
      </c>
      <c r="BI27" s="86">
        <f t="shared" si="53"/>
        <v>90</v>
      </c>
      <c r="BJ27" s="86">
        <f t="shared" si="53"/>
        <v>90</v>
      </c>
      <c r="BK27" s="86">
        <f t="shared" si="53"/>
        <v>60</v>
      </c>
      <c r="BL27" s="86">
        <f t="shared" si="53"/>
        <v>90</v>
      </c>
      <c r="BM27" s="86">
        <f t="shared" si="53"/>
        <v>100</v>
      </c>
      <c r="BN27" s="86">
        <f t="shared" si="53"/>
        <v>60</v>
      </c>
      <c r="BO27" s="86">
        <f t="shared" si="53"/>
        <v>60</v>
      </c>
      <c r="BP27" s="86">
        <f t="shared" ref="BP27:EA27" si="54">IF(BP28="больше 3", 100, BP28*30)</f>
        <v>60</v>
      </c>
      <c r="BQ27" s="86">
        <f t="shared" si="54"/>
        <v>60</v>
      </c>
      <c r="BR27" s="86">
        <f t="shared" si="54"/>
        <v>60</v>
      </c>
      <c r="BS27" s="86">
        <f t="shared" si="54"/>
        <v>0</v>
      </c>
      <c r="BT27" s="86">
        <f t="shared" si="54"/>
        <v>60</v>
      </c>
      <c r="BU27" s="86">
        <f t="shared" si="54"/>
        <v>90</v>
      </c>
      <c r="BV27" s="86">
        <f t="shared" si="54"/>
        <v>90</v>
      </c>
      <c r="BW27" s="86">
        <f t="shared" si="54"/>
        <v>100</v>
      </c>
      <c r="BX27" s="86">
        <f t="shared" si="54"/>
        <v>60</v>
      </c>
      <c r="BY27" s="86">
        <f t="shared" si="54"/>
        <v>100</v>
      </c>
      <c r="BZ27" s="86">
        <f t="shared" si="54"/>
        <v>60</v>
      </c>
      <c r="CA27" s="86">
        <f t="shared" si="54"/>
        <v>90</v>
      </c>
      <c r="CB27" s="86">
        <f t="shared" si="54"/>
        <v>90</v>
      </c>
      <c r="CC27" s="86">
        <f t="shared" si="54"/>
        <v>60</v>
      </c>
      <c r="CD27" s="86">
        <f t="shared" si="54"/>
        <v>90</v>
      </c>
      <c r="CE27" s="86">
        <f t="shared" si="54"/>
        <v>90</v>
      </c>
      <c r="CF27" s="86">
        <f t="shared" si="54"/>
        <v>90</v>
      </c>
      <c r="CG27" s="86">
        <f t="shared" si="54"/>
        <v>90</v>
      </c>
      <c r="CH27" s="86">
        <f t="shared" si="54"/>
        <v>90</v>
      </c>
      <c r="CI27" s="86">
        <f t="shared" si="54"/>
        <v>60</v>
      </c>
      <c r="CJ27" s="86">
        <f t="shared" si="54"/>
        <v>100</v>
      </c>
      <c r="CK27" s="86">
        <f t="shared" si="54"/>
        <v>0</v>
      </c>
      <c r="CL27" s="86">
        <f t="shared" si="54"/>
        <v>100</v>
      </c>
      <c r="CM27" s="86">
        <f t="shared" si="54"/>
        <v>90</v>
      </c>
      <c r="CN27" s="86">
        <f t="shared" si="54"/>
        <v>90</v>
      </c>
      <c r="CO27" s="86">
        <f t="shared" si="54"/>
        <v>90</v>
      </c>
      <c r="CP27" s="86">
        <f t="shared" si="54"/>
        <v>60</v>
      </c>
      <c r="CQ27" s="86">
        <f t="shared" si="54"/>
        <v>60</v>
      </c>
      <c r="CR27" s="86">
        <f t="shared" si="54"/>
        <v>60</v>
      </c>
      <c r="CS27" s="86">
        <f t="shared" si="54"/>
        <v>60</v>
      </c>
      <c r="CT27" s="86">
        <f t="shared" si="54"/>
        <v>90</v>
      </c>
      <c r="CU27" s="86">
        <f t="shared" si="54"/>
        <v>90</v>
      </c>
      <c r="CV27" s="86">
        <f t="shared" si="54"/>
        <v>90</v>
      </c>
      <c r="CW27" s="86">
        <f t="shared" si="54"/>
        <v>90</v>
      </c>
      <c r="CX27" s="86">
        <f t="shared" si="54"/>
        <v>90</v>
      </c>
      <c r="CY27" s="86">
        <f t="shared" si="54"/>
        <v>90</v>
      </c>
      <c r="CZ27" s="86">
        <f t="shared" si="54"/>
        <v>90</v>
      </c>
      <c r="DA27" s="86">
        <f t="shared" si="54"/>
        <v>90</v>
      </c>
      <c r="DB27" s="86">
        <f t="shared" si="54"/>
        <v>90</v>
      </c>
      <c r="DC27" s="86">
        <f t="shared" si="54"/>
        <v>100</v>
      </c>
      <c r="DD27" s="86">
        <f t="shared" si="54"/>
        <v>100</v>
      </c>
      <c r="DE27" s="86">
        <f t="shared" si="54"/>
        <v>100</v>
      </c>
      <c r="DF27" s="86">
        <f t="shared" si="54"/>
        <v>90</v>
      </c>
      <c r="DG27" s="86">
        <f t="shared" si="54"/>
        <v>90</v>
      </c>
      <c r="DH27" s="86">
        <f t="shared" si="54"/>
        <v>90</v>
      </c>
      <c r="DI27" s="86">
        <f t="shared" si="54"/>
        <v>60</v>
      </c>
      <c r="DJ27" s="86">
        <f t="shared" si="54"/>
        <v>90</v>
      </c>
      <c r="DK27" s="86">
        <f t="shared" si="54"/>
        <v>90</v>
      </c>
      <c r="DL27" s="86">
        <f t="shared" si="54"/>
        <v>90</v>
      </c>
      <c r="DM27" s="86">
        <f t="shared" si="54"/>
        <v>90</v>
      </c>
      <c r="DN27" s="86">
        <f t="shared" si="54"/>
        <v>60</v>
      </c>
      <c r="DO27" s="86">
        <f t="shared" si="54"/>
        <v>100</v>
      </c>
      <c r="DP27" s="86">
        <f t="shared" si="54"/>
        <v>100</v>
      </c>
      <c r="DQ27" s="86">
        <f t="shared" si="54"/>
        <v>90</v>
      </c>
      <c r="DR27" s="86">
        <f t="shared" si="54"/>
        <v>90</v>
      </c>
      <c r="DS27" s="86">
        <f t="shared" si="54"/>
        <v>90</v>
      </c>
      <c r="DT27" s="86">
        <f t="shared" si="54"/>
        <v>90</v>
      </c>
      <c r="DU27" s="86">
        <f t="shared" si="54"/>
        <v>90</v>
      </c>
      <c r="DV27" s="86">
        <f t="shared" si="54"/>
        <v>90</v>
      </c>
      <c r="DW27" s="86">
        <f t="shared" si="54"/>
        <v>90</v>
      </c>
      <c r="DX27" s="86">
        <f t="shared" si="54"/>
        <v>60</v>
      </c>
      <c r="DY27" s="86">
        <f t="shared" si="54"/>
        <v>60</v>
      </c>
      <c r="DZ27" s="86">
        <f t="shared" si="54"/>
        <v>100</v>
      </c>
      <c r="EA27" s="86">
        <f t="shared" si="54"/>
        <v>60</v>
      </c>
      <c r="EB27" s="86">
        <f t="shared" ref="EB27:GM27" si="55">IF(EB28="больше 3", 100, EB28*30)</f>
        <v>60</v>
      </c>
      <c r="EC27" s="86">
        <f t="shared" si="55"/>
        <v>100</v>
      </c>
      <c r="ED27" s="86">
        <f t="shared" si="55"/>
        <v>90</v>
      </c>
      <c r="EE27" s="86">
        <f t="shared" si="55"/>
        <v>60</v>
      </c>
      <c r="EF27" s="86">
        <f t="shared" si="55"/>
        <v>30</v>
      </c>
      <c r="EG27" s="86">
        <f t="shared" si="55"/>
        <v>100</v>
      </c>
      <c r="EH27" s="86">
        <f t="shared" si="55"/>
        <v>60</v>
      </c>
      <c r="EI27" s="86">
        <f t="shared" si="55"/>
        <v>90</v>
      </c>
      <c r="EJ27" s="86">
        <f t="shared" si="55"/>
        <v>60</v>
      </c>
      <c r="EK27" s="86">
        <f t="shared" si="55"/>
        <v>60</v>
      </c>
      <c r="EL27" s="86">
        <f t="shared" si="55"/>
        <v>100</v>
      </c>
      <c r="EM27" s="86">
        <f t="shared" si="55"/>
        <v>90</v>
      </c>
      <c r="EN27" s="86">
        <f t="shared" si="55"/>
        <v>60</v>
      </c>
      <c r="EO27" s="86">
        <f t="shared" si="55"/>
        <v>100</v>
      </c>
      <c r="EP27" s="86">
        <f t="shared" si="55"/>
        <v>90</v>
      </c>
      <c r="EQ27" s="86">
        <f t="shared" si="55"/>
        <v>90</v>
      </c>
      <c r="ER27" s="86">
        <f t="shared" si="55"/>
        <v>90</v>
      </c>
      <c r="ES27" s="86">
        <f t="shared" si="55"/>
        <v>90</v>
      </c>
      <c r="ET27" s="86">
        <f t="shared" si="55"/>
        <v>90</v>
      </c>
      <c r="EU27" s="86">
        <f t="shared" si="55"/>
        <v>90</v>
      </c>
      <c r="EV27" s="86">
        <f t="shared" si="55"/>
        <v>90</v>
      </c>
      <c r="EW27" s="86">
        <f t="shared" si="55"/>
        <v>90</v>
      </c>
      <c r="EX27" s="86">
        <f t="shared" si="55"/>
        <v>90</v>
      </c>
      <c r="EY27" s="86">
        <f t="shared" si="55"/>
        <v>60</v>
      </c>
      <c r="EZ27" s="86">
        <f t="shared" si="55"/>
        <v>90</v>
      </c>
      <c r="FA27" s="86">
        <f t="shared" si="55"/>
        <v>100</v>
      </c>
      <c r="FB27" s="86">
        <f t="shared" si="55"/>
        <v>100</v>
      </c>
      <c r="FC27" s="86">
        <f t="shared" si="55"/>
        <v>60</v>
      </c>
      <c r="FD27" s="86">
        <f t="shared" si="55"/>
        <v>90</v>
      </c>
      <c r="FE27" s="86">
        <f t="shared" si="55"/>
        <v>60</v>
      </c>
      <c r="FF27" s="86">
        <f t="shared" si="55"/>
        <v>100</v>
      </c>
      <c r="FG27" s="86">
        <f t="shared" si="55"/>
        <v>60</v>
      </c>
      <c r="FH27" s="86">
        <f t="shared" si="55"/>
        <v>90</v>
      </c>
      <c r="FI27" s="86">
        <f t="shared" si="55"/>
        <v>60</v>
      </c>
      <c r="FJ27" s="86">
        <f t="shared" si="55"/>
        <v>60</v>
      </c>
      <c r="FK27" s="86">
        <f t="shared" si="55"/>
        <v>0</v>
      </c>
      <c r="FL27" s="86">
        <f t="shared" si="55"/>
        <v>60</v>
      </c>
      <c r="FM27" s="86">
        <f t="shared" si="55"/>
        <v>60</v>
      </c>
      <c r="FN27" s="86">
        <f t="shared" si="55"/>
        <v>60</v>
      </c>
      <c r="FO27" s="86">
        <f t="shared" si="55"/>
        <v>90</v>
      </c>
      <c r="FP27" s="86">
        <f t="shared" si="55"/>
        <v>60</v>
      </c>
      <c r="FQ27" s="86">
        <f t="shared" si="55"/>
        <v>60</v>
      </c>
      <c r="FR27" s="86">
        <f t="shared" si="55"/>
        <v>60</v>
      </c>
      <c r="FS27" s="86">
        <f t="shared" si="55"/>
        <v>90</v>
      </c>
      <c r="FT27" s="86">
        <f t="shared" si="55"/>
        <v>60</v>
      </c>
      <c r="FU27" s="86">
        <f t="shared" si="55"/>
        <v>60</v>
      </c>
      <c r="FV27" s="86">
        <f t="shared" si="55"/>
        <v>60</v>
      </c>
      <c r="FW27" s="86">
        <f t="shared" si="55"/>
        <v>60</v>
      </c>
      <c r="FX27" s="86">
        <f t="shared" si="55"/>
        <v>100</v>
      </c>
      <c r="FY27" s="86">
        <f t="shared" si="55"/>
        <v>30</v>
      </c>
      <c r="FZ27" s="86">
        <f t="shared" si="55"/>
        <v>90</v>
      </c>
      <c r="GA27" s="86">
        <f t="shared" si="55"/>
        <v>60</v>
      </c>
      <c r="GB27" s="86">
        <f t="shared" si="55"/>
        <v>60</v>
      </c>
      <c r="GC27" s="86">
        <f t="shared" si="55"/>
        <v>60</v>
      </c>
      <c r="GD27" s="86">
        <f t="shared" si="55"/>
        <v>90</v>
      </c>
      <c r="GE27" s="86">
        <f t="shared" si="55"/>
        <v>60</v>
      </c>
      <c r="GF27" s="86">
        <f t="shared" si="55"/>
        <v>90</v>
      </c>
      <c r="GG27" s="86">
        <f t="shared" si="55"/>
        <v>60</v>
      </c>
      <c r="GH27" s="86">
        <f t="shared" si="55"/>
        <v>60</v>
      </c>
      <c r="GI27" s="86">
        <f t="shared" si="55"/>
        <v>90</v>
      </c>
      <c r="GJ27" s="86">
        <f t="shared" si="55"/>
        <v>60</v>
      </c>
      <c r="GK27" s="86">
        <f t="shared" si="55"/>
        <v>60</v>
      </c>
      <c r="GL27" s="86">
        <f t="shared" si="55"/>
        <v>90</v>
      </c>
      <c r="GM27" s="86">
        <f t="shared" si="55"/>
        <v>60</v>
      </c>
      <c r="GN27" s="86">
        <f t="shared" ref="GN27:IB27" si="56">IF(GN28="больше 3", 100, GN28*30)</f>
        <v>60</v>
      </c>
      <c r="GO27" s="86">
        <f t="shared" si="56"/>
        <v>60</v>
      </c>
      <c r="GP27" s="86">
        <f t="shared" si="56"/>
        <v>60</v>
      </c>
      <c r="GQ27" s="86">
        <f t="shared" si="56"/>
        <v>30</v>
      </c>
      <c r="GR27" s="86">
        <f t="shared" si="56"/>
        <v>60</v>
      </c>
      <c r="GS27" s="86">
        <f t="shared" si="56"/>
        <v>60</v>
      </c>
      <c r="GT27" s="86">
        <f t="shared" si="56"/>
        <v>0</v>
      </c>
      <c r="GU27" s="86">
        <f t="shared" si="56"/>
        <v>60</v>
      </c>
      <c r="GV27" s="86">
        <f t="shared" si="56"/>
        <v>90</v>
      </c>
      <c r="GW27" s="86">
        <f t="shared" si="56"/>
        <v>0</v>
      </c>
      <c r="GX27" s="86">
        <f t="shared" si="56"/>
        <v>60</v>
      </c>
      <c r="GY27" s="86">
        <f t="shared" si="56"/>
        <v>90</v>
      </c>
      <c r="GZ27" s="86">
        <f t="shared" si="56"/>
        <v>60</v>
      </c>
      <c r="HA27" s="86">
        <f t="shared" si="56"/>
        <v>90</v>
      </c>
      <c r="HB27" s="86">
        <f t="shared" si="56"/>
        <v>60</v>
      </c>
      <c r="HC27" s="86">
        <f t="shared" si="56"/>
        <v>60</v>
      </c>
      <c r="HD27" s="86">
        <f t="shared" si="56"/>
        <v>30</v>
      </c>
      <c r="HE27" s="86">
        <f t="shared" si="56"/>
        <v>90</v>
      </c>
      <c r="HF27" s="86">
        <f t="shared" si="56"/>
        <v>100</v>
      </c>
      <c r="HG27" s="86">
        <f t="shared" si="56"/>
        <v>90</v>
      </c>
      <c r="HH27" s="86">
        <f t="shared" si="56"/>
        <v>90</v>
      </c>
      <c r="HI27" s="86">
        <f t="shared" si="56"/>
        <v>60</v>
      </c>
      <c r="HJ27" s="86">
        <f t="shared" si="56"/>
        <v>60</v>
      </c>
      <c r="HK27" s="86">
        <f t="shared" si="56"/>
        <v>60</v>
      </c>
      <c r="HL27" s="86">
        <f t="shared" si="56"/>
        <v>60</v>
      </c>
      <c r="HM27" s="86">
        <f t="shared" si="56"/>
        <v>60</v>
      </c>
      <c r="HN27" s="86">
        <f t="shared" si="56"/>
        <v>90</v>
      </c>
      <c r="HO27" s="86">
        <f t="shared" si="56"/>
        <v>100</v>
      </c>
      <c r="HP27" s="86">
        <f t="shared" si="56"/>
        <v>100</v>
      </c>
      <c r="HQ27" s="86">
        <f t="shared" si="56"/>
        <v>60</v>
      </c>
      <c r="HR27" s="86">
        <f t="shared" si="56"/>
        <v>90</v>
      </c>
      <c r="HS27" s="86">
        <f t="shared" si="56"/>
        <v>90</v>
      </c>
      <c r="HT27" s="86">
        <f t="shared" si="56"/>
        <v>90</v>
      </c>
      <c r="HU27" s="86">
        <f t="shared" si="56"/>
        <v>100</v>
      </c>
      <c r="HV27" s="86">
        <f t="shared" si="56"/>
        <v>90</v>
      </c>
      <c r="HW27" s="86">
        <f t="shared" si="56"/>
        <v>90</v>
      </c>
      <c r="HX27" s="86">
        <f t="shared" si="56"/>
        <v>90</v>
      </c>
      <c r="HY27" s="86">
        <f t="shared" si="56"/>
        <v>100</v>
      </c>
      <c r="HZ27" s="86">
        <f t="shared" si="56"/>
        <v>60</v>
      </c>
      <c r="IA27" s="86">
        <f t="shared" si="56"/>
        <v>30</v>
      </c>
      <c r="IB27" s="86">
        <f t="shared" si="56"/>
        <v>60</v>
      </c>
    </row>
    <row r="28" spans="1:236" ht="66.75" customHeight="1" x14ac:dyDescent="0.3">
      <c r="A28" s="1045"/>
      <c r="B28" s="604" t="s">
        <v>277</v>
      </c>
      <c r="C28" s="1147"/>
      <c r="D28" s="100">
        <v>3</v>
      </c>
      <c r="E28" s="100" t="s">
        <v>600</v>
      </c>
      <c r="F28" s="100" t="s">
        <v>600</v>
      </c>
      <c r="G28" s="100">
        <v>3</v>
      </c>
      <c r="H28" s="100">
        <v>3</v>
      </c>
      <c r="I28" s="100">
        <v>3</v>
      </c>
      <c r="J28" s="100">
        <v>3</v>
      </c>
      <c r="K28" s="100">
        <v>3</v>
      </c>
      <c r="L28" s="100" t="s">
        <v>600</v>
      </c>
      <c r="M28" s="100">
        <v>3</v>
      </c>
      <c r="N28" s="100">
        <v>3</v>
      </c>
      <c r="O28" s="100">
        <v>2</v>
      </c>
      <c r="P28" s="100">
        <v>3</v>
      </c>
      <c r="Q28" s="100">
        <v>3</v>
      </c>
      <c r="R28" s="100" t="s">
        <v>600</v>
      </c>
      <c r="S28" s="100" t="s">
        <v>600</v>
      </c>
      <c r="T28" s="100" t="s">
        <v>600</v>
      </c>
      <c r="U28" s="100">
        <v>2</v>
      </c>
      <c r="V28" s="100">
        <v>3</v>
      </c>
      <c r="W28" s="100" t="s">
        <v>600</v>
      </c>
      <c r="X28" s="100" t="s">
        <v>600</v>
      </c>
      <c r="Y28" s="100" t="s">
        <v>600</v>
      </c>
      <c r="Z28" s="100">
        <v>3</v>
      </c>
      <c r="AA28" s="100">
        <v>3</v>
      </c>
      <c r="AB28" s="100">
        <v>3</v>
      </c>
      <c r="AC28" s="100">
        <v>3</v>
      </c>
      <c r="AD28" s="100">
        <v>1</v>
      </c>
      <c r="AE28" s="100" t="s">
        <v>600</v>
      </c>
      <c r="AF28" s="100" t="s">
        <v>600</v>
      </c>
      <c r="AG28" s="100">
        <v>3</v>
      </c>
      <c r="AH28" s="100">
        <v>3</v>
      </c>
      <c r="AI28" s="100" t="s">
        <v>600</v>
      </c>
      <c r="AJ28" s="100">
        <v>2</v>
      </c>
      <c r="AK28" s="100">
        <v>3</v>
      </c>
      <c r="AL28" s="100">
        <v>2</v>
      </c>
      <c r="AM28" s="100">
        <v>3</v>
      </c>
      <c r="AN28" s="100" t="s">
        <v>600</v>
      </c>
      <c r="AO28" s="100" t="s">
        <v>600</v>
      </c>
      <c r="AP28" s="100">
        <v>3</v>
      </c>
      <c r="AQ28" s="100">
        <v>3</v>
      </c>
      <c r="AR28" s="100">
        <v>3</v>
      </c>
      <c r="AS28" s="100">
        <v>2</v>
      </c>
      <c r="AT28" s="100">
        <v>3</v>
      </c>
      <c r="AU28" s="100">
        <v>2</v>
      </c>
      <c r="AV28" s="100" t="s">
        <v>600</v>
      </c>
      <c r="AW28" s="100">
        <v>2</v>
      </c>
      <c r="AX28" s="100">
        <v>3</v>
      </c>
      <c r="AY28" s="100" t="s">
        <v>600</v>
      </c>
      <c r="AZ28" s="100">
        <v>3</v>
      </c>
      <c r="BA28" s="100" t="s">
        <v>600</v>
      </c>
      <c r="BB28" s="100">
        <v>2</v>
      </c>
      <c r="BC28" s="100">
        <v>3</v>
      </c>
      <c r="BD28" s="100" t="s">
        <v>600</v>
      </c>
      <c r="BE28" s="100">
        <v>3</v>
      </c>
      <c r="BF28" s="100">
        <v>3</v>
      </c>
      <c r="BG28" s="100">
        <v>3</v>
      </c>
      <c r="BH28" s="100">
        <v>3</v>
      </c>
      <c r="BI28" s="100">
        <v>3</v>
      </c>
      <c r="BJ28" s="100">
        <v>3</v>
      </c>
      <c r="BK28" s="100">
        <v>2</v>
      </c>
      <c r="BL28" s="100">
        <v>3</v>
      </c>
      <c r="BM28" s="100" t="s">
        <v>600</v>
      </c>
      <c r="BN28" s="100">
        <v>2</v>
      </c>
      <c r="BO28" s="100">
        <v>2</v>
      </c>
      <c r="BP28" s="100">
        <v>2</v>
      </c>
      <c r="BQ28" s="100">
        <v>2</v>
      </c>
      <c r="BR28" s="100">
        <v>2</v>
      </c>
      <c r="BS28" s="100">
        <v>0</v>
      </c>
      <c r="BT28" s="100">
        <v>2</v>
      </c>
      <c r="BU28" s="100">
        <v>3</v>
      </c>
      <c r="BV28" s="100">
        <v>3</v>
      </c>
      <c r="BW28" s="100" t="s">
        <v>600</v>
      </c>
      <c r="BX28" s="100">
        <v>2</v>
      </c>
      <c r="BY28" s="100" t="s">
        <v>600</v>
      </c>
      <c r="BZ28" s="100">
        <v>2</v>
      </c>
      <c r="CA28" s="100">
        <v>3</v>
      </c>
      <c r="CB28" s="100">
        <v>3</v>
      </c>
      <c r="CC28" s="100">
        <v>2</v>
      </c>
      <c r="CD28" s="100">
        <v>3</v>
      </c>
      <c r="CE28" s="100">
        <v>3</v>
      </c>
      <c r="CF28" s="100">
        <v>3</v>
      </c>
      <c r="CG28" s="100">
        <v>3</v>
      </c>
      <c r="CH28" s="100">
        <v>3</v>
      </c>
      <c r="CI28" s="100">
        <v>2</v>
      </c>
      <c r="CJ28" s="100" t="s">
        <v>600</v>
      </c>
      <c r="CK28" s="100">
        <v>0</v>
      </c>
      <c r="CL28" s="100" t="s">
        <v>600</v>
      </c>
      <c r="CM28" s="100">
        <v>3</v>
      </c>
      <c r="CN28" s="100">
        <v>3</v>
      </c>
      <c r="CO28" s="100">
        <v>3</v>
      </c>
      <c r="CP28" s="100">
        <v>2</v>
      </c>
      <c r="CQ28" s="100">
        <v>2</v>
      </c>
      <c r="CR28" s="100">
        <v>2</v>
      </c>
      <c r="CS28" s="100">
        <v>2</v>
      </c>
      <c r="CT28" s="100">
        <v>3</v>
      </c>
      <c r="CU28" s="100">
        <v>3</v>
      </c>
      <c r="CV28" s="100">
        <v>3</v>
      </c>
      <c r="CW28" s="100">
        <v>3</v>
      </c>
      <c r="CX28" s="100">
        <v>3</v>
      </c>
      <c r="CY28" s="100">
        <v>3</v>
      </c>
      <c r="CZ28" s="100">
        <v>3</v>
      </c>
      <c r="DA28" s="100">
        <v>3</v>
      </c>
      <c r="DB28" s="100">
        <v>3</v>
      </c>
      <c r="DC28" s="100" t="s">
        <v>600</v>
      </c>
      <c r="DD28" s="100" t="s">
        <v>600</v>
      </c>
      <c r="DE28" s="100" t="s">
        <v>600</v>
      </c>
      <c r="DF28" s="100">
        <v>3</v>
      </c>
      <c r="DG28" s="100">
        <v>3</v>
      </c>
      <c r="DH28" s="100">
        <v>3</v>
      </c>
      <c r="DI28" s="100">
        <v>2</v>
      </c>
      <c r="DJ28" s="100">
        <v>3</v>
      </c>
      <c r="DK28" s="100">
        <v>3</v>
      </c>
      <c r="DL28" s="100">
        <v>3</v>
      </c>
      <c r="DM28" s="100">
        <v>3</v>
      </c>
      <c r="DN28" s="100">
        <v>2</v>
      </c>
      <c r="DO28" s="100" t="s">
        <v>600</v>
      </c>
      <c r="DP28" s="100" t="s">
        <v>600</v>
      </c>
      <c r="DQ28" s="100">
        <v>3</v>
      </c>
      <c r="DR28" s="100">
        <v>3</v>
      </c>
      <c r="DS28" s="100">
        <v>3</v>
      </c>
      <c r="DT28" s="100">
        <v>3</v>
      </c>
      <c r="DU28" s="100">
        <v>3</v>
      </c>
      <c r="DV28" s="100">
        <v>3</v>
      </c>
      <c r="DW28" s="100">
        <v>3</v>
      </c>
      <c r="DX28" s="100">
        <v>2</v>
      </c>
      <c r="DY28" s="100">
        <v>2</v>
      </c>
      <c r="DZ28" s="100" t="s">
        <v>600</v>
      </c>
      <c r="EA28" s="100">
        <v>2</v>
      </c>
      <c r="EB28" s="100">
        <v>2</v>
      </c>
      <c r="EC28" s="100" t="s">
        <v>600</v>
      </c>
      <c r="ED28" s="100">
        <v>3</v>
      </c>
      <c r="EE28" s="100">
        <v>2</v>
      </c>
      <c r="EF28" s="100">
        <v>1</v>
      </c>
      <c r="EG28" s="100" t="s">
        <v>600</v>
      </c>
      <c r="EH28" s="100">
        <v>2</v>
      </c>
      <c r="EI28" s="100">
        <v>3</v>
      </c>
      <c r="EJ28" s="100">
        <v>2</v>
      </c>
      <c r="EK28" s="100">
        <v>2</v>
      </c>
      <c r="EL28" s="100" t="s">
        <v>600</v>
      </c>
      <c r="EM28" s="100">
        <v>3</v>
      </c>
      <c r="EN28" s="100">
        <v>2</v>
      </c>
      <c r="EO28" s="100" t="s">
        <v>600</v>
      </c>
      <c r="EP28" s="100">
        <v>3</v>
      </c>
      <c r="EQ28" s="100">
        <v>3</v>
      </c>
      <c r="ER28" s="100">
        <v>3</v>
      </c>
      <c r="ES28" s="100">
        <v>3</v>
      </c>
      <c r="ET28" s="100">
        <v>3</v>
      </c>
      <c r="EU28" s="100">
        <v>3</v>
      </c>
      <c r="EV28" s="100">
        <v>3</v>
      </c>
      <c r="EW28" s="100">
        <v>3</v>
      </c>
      <c r="EX28" s="100">
        <v>3</v>
      </c>
      <c r="EY28" s="100">
        <v>2</v>
      </c>
      <c r="EZ28" s="100">
        <v>3</v>
      </c>
      <c r="FA28" s="100" t="s">
        <v>600</v>
      </c>
      <c r="FB28" s="100" t="s">
        <v>600</v>
      </c>
      <c r="FC28" s="100">
        <v>2</v>
      </c>
      <c r="FD28" s="100">
        <v>3</v>
      </c>
      <c r="FE28" s="100">
        <v>2</v>
      </c>
      <c r="FF28" s="100" t="s">
        <v>600</v>
      </c>
      <c r="FG28" s="100">
        <v>2</v>
      </c>
      <c r="FH28" s="100">
        <v>3</v>
      </c>
      <c r="FI28" s="100">
        <v>2</v>
      </c>
      <c r="FJ28" s="100">
        <v>2</v>
      </c>
      <c r="FK28" s="100">
        <v>0</v>
      </c>
      <c r="FL28" s="100">
        <v>2</v>
      </c>
      <c r="FM28" s="100">
        <v>2</v>
      </c>
      <c r="FN28" s="100">
        <v>2</v>
      </c>
      <c r="FO28" s="100">
        <v>3</v>
      </c>
      <c r="FP28" s="100">
        <v>2</v>
      </c>
      <c r="FQ28" s="100">
        <v>2</v>
      </c>
      <c r="FR28" s="100">
        <v>2</v>
      </c>
      <c r="FS28" s="100">
        <v>3</v>
      </c>
      <c r="FT28" s="100">
        <v>2</v>
      </c>
      <c r="FU28" s="100">
        <v>2</v>
      </c>
      <c r="FV28" s="100">
        <v>2</v>
      </c>
      <c r="FW28" s="100">
        <v>2</v>
      </c>
      <c r="FX28" s="100" t="s">
        <v>600</v>
      </c>
      <c r="FY28" s="100">
        <v>1</v>
      </c>
      <c r="FZ28" s="100">
        <v>3</v>
      </c>
      <c r="GA28" s="100">
        <v>2</v>
      </c>
      <c r="GB28" s="100">
        <v>2</v>
      </c>
      <c r="GC28" s="100">
        <v>2</v>
      </c>
      <c r="GD28" s="100">
        <v>3</v>
      </c>
      <c r="GE28" s="100">
        <v>2</v>
      </c>
      <c r="GF28" s="100">
        <v>3</v>
      </c>
      <c r="GG28" s="100">
        <v>2</v>
      </c>
      <c r="GH28" s="100">
        <v>2</v>
      </c>
      <c r="GI28" s="100">
        <v>3</v>
      </c>
      <c r="GJ28" s="100">
        <v>2</v>
      </c>
      <c r="GK28" s="100">
        <v>2</v>
      </c>
      <c r="GL28" s="100">
        <v>3</v>
      </c>
      <c r="GM28" s="100">
        <v>2</v>
      </c>
      <c r="GN28" s="100">
        <v>2</v>
      </c>
      <c r="GO28" s="100">
        <v>2</v>
      </c>
      <c r="GP28" s="100">
        <v>2</v>
      </c>
      <c r="GQ28" s="100">
        <v>1</v>
      </c>
      <c r="GR28" s="100">
        <v>2</v>
      </c>
      <c r="GS28" s="100">
        <v>2</v>
      </c>
      <c r="GT28" s="100">
        <v>0</v>
      </c>
      <c r="GU28" s="100">
        <v>2</v>
      </c>
      <c r="GV28" s="100">
        <v>3</v>
      </c>
      <c r="GW28" s="100">
        <v>0</v>
      </c>
      <c r="GX28" s="100">
        <v>2</v>
      </c>
      <c r="GY28" s="100">
        <v>3</v>
      </c>
      <c r="GZ28" s="100">
        <v>2</v>
      </c>
      <c r="HA28" s="100">
        <v>3</v>
      </c>
      <c r="HB28" s="100">
        <v>2</v>
      </c>
      <c r="HC28" s="100">
        <v>2</v>
      </c>
      <c r="HD28" s="100">
        <v>1</v>
      </c>
      <c r="HE28" s="100">
        <v>3</v>
      </c>
      <c r="HF28" s="100" t="s">
        <v>600</v>
      </c>
      <c r="HG28" s="100">
        <v>3</v>
      </c>
      <c r="HH28" s="100">
        <v>3</v>
      </c>
      <c r="HI28" s="100">
        <v>2</v>
      </c>
      <c r="HJ28" s="100">
        <v>2</v>
      </c>
      <c r="HK28" s="100">
        <v>2</v>
      </c>
      <c r="HL28" s="100">
        <v>2</v>
      </c>
      <c r="HM28" s="100">
        <v>2</v>
      </c>
      <c r="HN28" s="100">
        <v>3</v>
      </c>
      <c r="HO28" s="100" t="s">
        <v>600</v>
      </c>
      <c r="HP28" s="100" t="s">
        <v>600</v>
      </c>
      <c r="HQ28" s="100">
        <v>2</v>
      </c>
      <c r="HR28" s="100">
        <v>3</v>
      </c>
      <c r="HS28" s="100">
        <v>3</v>
      </c>
      <c r="HT28" s="100">
        <v>3</v>
      </c>
      <c r="HU28" s="100" t="s">
        <v>600</v>
      </c>
      <c r="HV28" s="100">
        <v>3</v>
      </c>
      <c r="HW28" s="100">
        <v>3</v>
      </c>
      <c r="HX28" s="100">
        <v>3</v>
      </c>
      <c r="HY28" s="100" t="s">
        <v>600</v>
      </c>
      <c r="HZ28" s="100">
        <v>2</v>
      </c>
      <c r="IA28" s="100">
        <v>1</v>
      </c>
      <c r="IB28" s="100">
        <v>2</v>
      </c>
    </row>
    <row r="29" spans="1:236" s="92" customFormat="1" ht="26.25" hidden="1" customHeight="1" x14ac:dyDescent="0.3">
      <c r="A29" s="1046"/>
      <c r="B29" s="632" t="s">
        <v>278</v>
      </c>
      <c r="C29" s="1148"/>
      <c r="D29" s="93">
        <v>90</v>
      </c>
      <c r="E29" s="93">
        <v>91</v>
      </c>
      <c r="F29" s="93">
        <v>92</v>
      </c>
      <c r="G29" s="93">
        <v>93</v>
      </c>
      <c r="H29" s="93">
        <v>94</v>
      </c>
      <c r="I29" s="93">
        <v>95</v>
      </c>
      <c r="J29" s="93">
        <v>96</v>
      </c>
      <c r="K29" s="93">
        <v>97</v>
      </c>
      <c r="L29" s="93">
        <v>98</v>
      </c>
      <c r="M29" s="93">
        <v>99</v>
      </c>
      <c r="N29" s="93">
        <v>100</v>
      </c>
      <c r="O29" s="93">
        <v>101</v>
      </c>
      <c r="P29" s="93">
        <v>102</v>
      </c>
      <c r="Q29" s="93">
        <v>103</v>
      </c>
      <c r="R29" s="93">
        <v>104</v>
      </c>
      <c r="S29" s="93">
        <v>105</v>
      </c>
      <c r="T29" s="93">
        <v>106</v>
      </c>
      <c r="U29" s="93">
        <v>107</v>
      </c>
      <c r="V29" s="93">
        <v>108</v>
      </c>
      <c r="W29" s="93">
        <v>109</v>
      </c>
      <c r="X29" s="93">
        <v>110</v>
      </c>
      <c r="Y29" s="93">
        <v>111</v>
      </c>
      <c r="Z29" s="93">
        <v>112</v>
      </c>
      <c r="AA29" s="93">
        <v>113</v>
      </c>
      <c r="AB29" s="93">
        <v>114</v>
      </c>
      <c r="AC29" s="93">
        <v>115</v>
      </c>
      <c r="AD29" s="93">
        <v>116</v>
      </c>
      <c r="AE29" s="93">
        <v>117</v>
      </c>
      <c r="AF29" s="93">
        <v>118</v>
      </c>
      <c r="AG29" s="93">
        <v>119</v>
      </c>
      <c r="AH29" s="93">
        <v>120</v>
      </c>
      <c r="AI29" s="93">
        <v>121</v>
      </c>
      <c r="AJ29" s="93">
        <v>122</v>
      </c>
      <c r="AK29" s="93">
        <v>123</v>
      </c>
      <c r="AL29" s="93">
        <v>124</v>
      </c>
      <c r="AM29" s="93">
        <v>125</v>
      </c>
      <c r="AN29" s="93">
        <v>126</v>
      </c>
      <c r="AO29" s="93">
        <v>127</v>
      </c>
      <c r="AP29" s="93">
        <v>128</v>
      </c>
      <c r="AQ29" s="93">
        <v>129</v>
      </c>
      <c r="AR29" s="93">
        <v>130</v>
      </c>
      <c r="AS29" s="93">
        <v>131</v>
      </c>
      <c r="AT29" s="93">
        <v>132</v>
      </c>
      <c r="AU29" s="93">
        <v>133</v>
      </c>
      <c r="AV29" s="93">
        <v>134</v>
      </c>
      <c r="AW29" s="93">
        <v>135</v>
      </c>
      <c r="AX29" s="93">
        <v>136</v>
      </c>
      <c r="AY29" s="93">
        <v>137</v>
      </c>
      <c r="AZ29" s="93">
        <v>138</v>
      </c>
      <c r="BA29" s="93">
        <v>139</v>
      </c>
      <c r="BB29" s="93">
        <v>140</v>
      </c>
      <c r="BC29" s="93">
        <v>141</v>
      </c>
      <c r="BD29" s="93">
        <v>142</v>
      </c>
      <c r="BE29" s="93">
        <v>143</v>
      </c>
      <c r="BF29" s="93">
        <v>144</v>
      </c>
      <c r="BG29" s="93">
        <v>145</v>
      </c>
      <c r="BH29" s="93">
        <v>146</v>
      </c>
      <c r="BI29" s="93">
        <v>147</v>
      </c>
      <c r="BJ29" s="93">
        <v>148</v>
      </c>
      <c r="BK29" s="93">
        <v>149</v>
      </c>
      <c r="BL29" s="93">
        <v>150</v>
      </c>
      <c r="BM29" s="93">
        <v>151</v>
      </c>
      <c r="BN29" s="93">
        <v>152</v>
      </c>
      <c r="BO29" s="93">
        <v>153</v>
      </c>
      <c r="BP29" s="93">
        <v>154</v>
      </c>
      <c r="BQ29" s="93">
        <v>155</v>
      </c>
      <c r="BR29" s="93">
        <v>156</v>
      </c>
      <c r="BS29" s="93">
        <v>157</v>
      </c>
      <c r="BT29" s="93">
        <v>158</v>
      </c>
      <c r="BU29" s="93">
        <v>159</v>
      </c>
      <c r="BV29" s="93">
        <v>160</v>
      </c>
      <c r="BW29" s="93">
        <v>161</v>
      </c>
      <c r="BX29" s="93">
        <v>162</v>
      </c>
      <c r="BY29" s="93">
        <v>163</v>
      </c>
      <c r="BZ29" s="93">
        <v>164</v>
      </c>
      <c r="CA29" s="93">
        <v>165</v>
      </c>
      <c r="CB29" s="93">
        <v>166</v>
      </c>
      <c r="CC29" s="93">
        <v>167</v>
      </c>
      <c r="CD29" s="93">
        <v>168</v>
      </c>
      <c r="CE29" s="93">
        <v>169</v>
      </c>
      <c r="CF29" s="93">
        <v>170</v>
      </c>
      <c r="CG29" s="93">
        <v>171</v>
      </c>
      <c r="CH29" s="93">
        <v>172</v>
      </c>
      <c r="CI29" s="93">
        <v>173</v>
      </c>
      <c r="CJ29" s="93">
        <v>174</v>
      </c>
      <c r="CK29" s="93">
        <v>175</v>
      </c>
      <c r="CL29" s="93">
        <v>176</v>
      </c>
      <c r="CM29" s="93">
        <v>177</v>
      </c>
      <c r="CN29" s="93">
        <v>178</v>
      </c>
      <c r="CO29" s="93">
        <v>179</v>
      </c>
      <c r="CP29" s="93">
        <v>180</v>
      </c>
      <c r="CQ29" s="93">
        <v>181</v>
      </c>
      <c r="CR29" s="93">
        <v>182</v>
      </c>
      <c r="CS29" s="93">
        <v>183</v>
      </c>
      <c r="CT29" s="93">
        <v>184</v>
      </c>
      <c r="CU29" s="93">
        <v>185</v>
      </c>
      <c r="CV29" s="93">
        <v>186</v>
      </c>
      <c r="CW29" s="93">
        <v>187</v>
      </c>
      <c r="CX29" s="93">
        <v>188</v>
      </c>
      <c r="CY29" s="93">
        <v>189</v>
      </c>
      <c r="CZ29" s="93">
        <v>190</v>
      </c>
      <c r="DA29" s="93">
        <v>191</v>
      </c>
      <c r="DB29" s="93">
        <v>192</v>
      </c>
      <c r="DC29" s="93">
        <v>193</v>
      </c>
      <c r="DD29" s="93">
        <v>194</v>
      </c>
      <c r="DE29" s="93">
        <v>195</v>
      </c>
      <c r="DF29" s="93">
        <v>196</v>
      </c>
      <c r="DG29" s="93">
        <v>197</v>
      </c>
      <c r="DH29" s="93">
        <v>198</v>
      </c>
      <c r="DI29" s="93">
        <v>199</v>
      </c>
      <c r="DJ29" s="93">
        <v>200</v>
      </c>
      <c r="DK29" s="93">
        <v>201</v>
      </c>
      <c r="DL29" s="93">
        <v>202</v>
      </c>
      <c r="DM29" s="93">
        <v>203</v>
      </c>
      <c r="DN29" s="93">
        <v>204</v>
      </c>
      <c r="DO29" s="93">
        <v>205</v>
      </c>
      <c r="DP29" s="93">
        <v>206</v>
      </c>
      <c r="DQ29" s="93">
        <v>207</v>
      </c>
      <c r="DR29" s="93">
        <v>208</v>
      </c>
      <c r="DS29" s="93">
        <v>209</v>
      </c>
      <c r="DT29" s="93">
        <v>210</v>
      </c>
      <c r="DU29" s="93">
        <v>211</v>
      </c>
      <c r="DV29" s="93">
        <v>212</v>
      </c>
      <c r="DW29" s="93">
        <v>213</v>
      </c>
      <c r="DX29" s="93">
        <v>214</v>
      </c>
      <c r="DY29" s="93">
        <v>215</v>
      </c>
      <c r="DZ29" s="93">
        <v>216</v>
      </c>
      <c r="EA29" s="93">
        <v>217</v>
      </c>
      <c r="EB29" s="93">
        <v>218</v>
      </c>
      <c r="EC29" s="93">
        <v>219</v>
      </c>
      <c r="ED29" s="93">
        <v>220</v>
      </c>
      <c r="EE29" s="93">
        <v>221</v>
      </c>
      <c r="EF29" s="93">
        <v>222</v>
      </c>
      <c r="EG29" s="93">
        <v>223</v>
      </c>
      <c r="EH29" s="93">
        <v>224</v>
      </c>
      <c r="EI29" s="93">
        <v>225</v>
      </c>
      <c r="EJ29" s="93">
        <v>226</v>
      </c>
      <c r="EK29" s="93">
        <v>227</v>
      </c>
      <c r="EL29" s="93">
        <v>228</v>
      </c>
      <c r="EM29" s="93">
        <v>229</v>
      </c>
      <c r="EN29" s="93">
        <v>230</v>
      </c>
      <c r="EO29" s="93">
        <v>231</v>
      </c>
      <c r="EP29" s="93">
        <v>232</v>
      </c>
      <c r="EQ29" s="93">
        <v>233</v>
      </c>
      <c r="ER29" s="93">
        <v>234</v>
      </c>
      <c r="ES29" s="93">
        <v>235</v>
      </c>
      <c r="ET29" s="93">
        <v>236</v>
      </c>
      <c r="EU29" s="93">
        <v>237</v>
      </c>
      <c r="EV29" s="93">
        <v>238</v>
      </c>
      <c r="EW29" s="93">
        <v>239</v>
      </c>
      <c r="EX29" s="93">
        <v>240</v>
      </c>
      <c r="EY29" s="93">
        <v>241</v>
      </c>
      <c r="EZ29" s="93">
        <v>242</v>
      </c>
      <c r="FA29" s="93">
        <v>243</v>
      </c>
      <c r="FB29" s="93">
        <v>244</v>
      </c>
      <c r="FC29" s="93">
        <v>245</v>
      </c>
      <c r="FD29" s="93">
        <v>246</v>
      </c>
      <c r="FE29" s="93">
        <v>247</v>
      </c>
      <c r="FF29" s="93">
        <v>248</v>
      </c>
      <c r="FG29" s="93">
        <v>249</v>
      </c>
      <c r="FH29" s="93">
        <v>250</v>
      </c>
      <c r="FI29" s="93">
        <v>251</v>
      </c>
      <c r="FJ29" s="93">
        <v>252</v>
      </c>
      <c r="FK29" s="93">
        <v>253</v>
      </c>
      <c r="FL29" s="93">
        <v>254</v>
      </c>
      <c r="FM29" s="93">
        <v>255</v>
      </c>
      <c r="FN29" s="93">
        <v>256</v>
      </c>
      <c r="FO29" s="93">
        <v>257</v>
      </c>
      <c r="FP29" s="93">
        <v>258</v>
      </c>
      <c r="FQ29" s="93">
        <v>259</v>
      </c>
      <c r="FR29" s="93">
        <v>260</v>
      </c>
      <c r="FS29" s="93">
        <v>261</v>
      </c>
      <c r="FT29" s="93">
        <v>262</v>
      </c>
      <c r="FU29" s="93">
        <v>263</v>
      </c>
      <c r="FV29" s="93">
        <v>264</v>
      </c>
      <c r="FW29" s="93">
        <v>265</v>
      </c>
      <c r="FX29" s="93">
        <v>266</v>
      </c>
      <c r="FY29" s="93">
        <v>267</v>
      </c>
      <c r="FZ29" s="93">
        <v>268</v>
      </c>
      <c r="GA29" s="93">
        <v>269</v>
      </c>
      <c r="GB29" s="93">
        <v>270</v>
      </c>
      <c r="GC29" s="93">
        <v>271</v>
      </c>
      <c r="GD29" s="93">
        <v>272</v>
      </c>
      <c r="GE29" s="93">
        <v>273</v>
      </c>
      <c r="GF29" s="93">
        <v>274</v>
      </c>
      <c r="GG29" s="93">
        <v>275</v>
      </c>
      <c r="GH29" s="93">
        <v>276</v>
      </c>
      <c r="GI29" s="93">
        <v>277</v>
      </c>
      <c r="GJ29" s="93">
        <v>278</v>
      </c>
      <c r="GK29" s="93">
        <v>279</v>
      </c>
      <c r="GL29" s="93">
        <v>280</v>
      </c>
      <c r="GM29" s="93">
        <v>281</v>
      </c>
      <c r="GN29" s="93">
        <v>282</v>
      </c>
      <c r="GO29" s="93">
        <v>283</v>
      </c>
      <c r="GP29" s="93">
        <v>284</v>
      </c>
      <c r="GQ29" s="93">
        <v>285</v>
      </c>
      <c r="GR29" s="93">
        <v>286</v>
      </c>
      <c r="GS29" s="93">
        <v>287</v>
      </c>
      <c r="GT29" s="93">
        <v>288</v>
      </c>
      <c r="GU29" s="93">
        <v>289</v>
      </c>
      <c r="GV29" s="93">
        <v>290</v>
      </c>
      <c r="GW29" s="93">
        <v>291</v>
      </c>
      <c r="GX29" s="93">
        <v>292</v>
      </c>
      <c r="GY29" s="93">
        <v>293</v>
      </c>
      <c r="GZ29" s="93">
        <v>294</v>
      </c>
      <c r="HA29" s="93">
        <v>295</v>
      </c>
      <c r="HB29" s="93">
        <v>296</v>
      </c>
      <c r="HC29" s="93">
        <v>297</v>
      </c>
      <c r="HD29" s="93">
        <v>298</v>
      </c>
      <c r="HE29" s="93">
        <v>299</v>
      </c>
      <c r="HF29" s="93">
        <v>300</v>
      </c>
      <c r="HG29" s="93">
        <v>301</v>
      </c>
      <c r="HH29" s="93">
        <v>302</v>
      </c>
      <c r="HI29" s="93">
        <v>303</v>
      </c>
      <c r="HJ29" s="93">
        <v>304</v>
      </c>
      <c r="HK29" s="93">
        <v>305</v>
      </c>
      <c r="HL29" s="93">
        <v>306</v>
      </c>
      <c r="HM29" s="93">
        <v>307</v>
      </c>
      <c r="HN29" s="93">
        <v>308</v>
      </c>
      <c r="HO29" s="93">
        <v>309</v>
      </c>
      <c r="HP29" s="93">
        <v>310</v>
      </c>
      <c r="HQ29" s="93">
        <v>311</v>
      </c>
      <c r="HR29" s="93">
        <v>312</v>
      </c>
      <c r="HS29" s="93">
        <v>313</v>
      </c>
      <c r="HT29" s="93">
        <v>314</v>
      </c>
      <c r="HU29" s="93">
        <v>315</v>
      </c>
      <c r="HV29" s="93">
        <v>316</v>
      </c>
      <c r="HW29" s="93">
        <v>317</v>
      </c>
      <c r="HX29" s="93">
        <v>318</v>
      </c>
      <c r="HY29" s="93">
        <v>319</v>
      </c>
      <c r="HZ29" s="93">
        <v>320</v>
      </c>
      <c r="IA29" s="93">
        <v>321</v>
      </c>
      <c r="IB29" s="93">
        <v>322</v>
      </c>
    </row>
    <row r="30" spans="1:236" s="95" customFormat="1" ht="21" hidden="1" customHeight="1" x14ac:dyDescent="0.3">
      <c r="A30" s="1047"/>
      <c r="B30" s="634" t="s">
        <v>271</v>
      </c>
      <c r="C30" s="1149"/>
      <c r="D30" s="102">
        <f t="shared" ref="D30:BO30" si="57">D27-D29</f>
        <v>0</v>
      </c>
      <c r="E30" s="102">
        <f t="shared" si="57"/>
        <v>9</v>
      </c>
      <c r="F30" s="102">
        <f t="shared" si="57"/>
        <v>8</v>
      </c>
      <c r="G30" s="102">
        <f t="shared" si="57"/>
        <v>-3</v>
      </c>
      <c r="H30" s="102">
        <f t="shared" si="57"/>
        <v>-4</v>
      </c>
      <c r="I30" s="102">
        <f t="shared" si="57"/>
        <v>-5</v>
      </c>
      <c r="J30" s="102">
        <f t="shared" si="57"/>
        <v>-6</v>
      </c>
      <c r="K30" s="102">
        <f t="shared" si="57"/>
        <v>-7</v>
      </c>
      <c r="L30" s="102">
        <f t="shared" si="57"/>
        <v>2</v>
      </c>
      <c r="M30" s="102">
        <f t="shared" si="57"/>
        <v>-9</v>
      </c>
      <c r="N30" s="102">
        <f t="shared" si="57"/>
        <v>-10</v>
      </c>
      <c r="O30" s="102">
        <f t="shared" si="57"/>
        <v>-41</v>
      </c>
      <c r="P30" s="102">
        <f t="shared" si="57"/>
        <v>-12</v>
      </c>
      <c r="Q30" s="102">
        <f t="shared" si="57"/>
        <v>-13</v>
      </c>
      <c r="R30" s="102">
        <f t="shared" si="57"/>
        <v>-4</v>
      </c>
      <c r="S30" s="102">
        <f t="shared" si="57"/>
        <v>-5</v>
      </c>
      <c r="T30" s="102">
        <f t="shared" si="57"/>
        <v>-6</v>
      </c>
      <c r="U30" s="102">
        <f t="shared" si="57"/>
        <v>-47</v>
      </c>
      <c r="V30" s="102">
        <f t="shared" si="57"/>
        <v>-18</v>
      </c>
      <c r="W30" s="102">
        <f t="shared" si="57"/>
        <v>-9</v>
      </c>
      <c r="X30" s="102">
        <f t="shared" si="57"/>
        <v>-10</v>
      </c>
      <c r="Y30" s="102">
        <f t="shared" si="57"/>
        <v>-11</v>
      </c>
      <c r="Z30" s="102">
        <f t="shared" si="57"/>
        <v>-22</v>
      </c>
      <c r="AA30" s="102">
        <f t="shared" si="57"/>
        <v>-23</v>
      </c>
      <c r="AB30" s="102">
        <f t="shared" si="57"/>
        <v>-24</v>
      </c>
      <c r="AC30" s="102">
        <f t="shared" si="57"/>
        <v>-25</v>
      </c>
      <c r="AD30" s="102">
        <f t="shared" si="57"/>
        <v>-86</v>
      </c>
      <c r="AE30" s="102">
        <f t="shared" si="57"/>
        <v>-17</v>
      </c>
      <c r="AF30" s="102">
        <f t="shared" si="57"/>
        <v>-18</v>
      </c>
      <c r="AG30" s="102">
        <f t="shared" si="57"/>
        <v>-29</v>
      </c>
      <c r="AH30" s="102">
        <f t="shared" si="57"/>
        <v>-30</v>
      </c>
      <c r="AI30" s="102">
        <f t="shared" si="57"/>
        <v>-21</v>
      </c>
      <c r="AJ30" s="102">
        <f t="shared" si="57"/>
        <v>-62</v>
      </c>
      <c r="AK30" s="102">
        <f t="shared" si="57"/>
        <v>-33</v>
      </c>
      <c r="AL30" s="102">
        <f t="shared" si="57"/>
        <v>-64</v>
      </c>
      <c r="AM30" s="102">
        <f t="shared" si="57"/>
        <v>-35</v>
      </c>
      <c r="AN30" s="102">
        <f t="shared" si="57"/>
        <v>-26</v>
      </c>
      <c r="AO30" s="102">
        <f t="shared" si="57"/>
        <v>-27</v>
      </c>
      <c r="AP30" s="102">
        <f t="shared" si="57"/>
        <v>-38</v>
      </c>
      <c r="AQ30" s="102">
        <f t="shared" si="57"/>
        <v>-39</v>
      </c>
      <c r="AR30" s="102">
        <f t="shared" si="57"/>
        <v>-40</v>
      </c>
      <c r="AS30" s="102">
        <f t="shared" si="57"/>
        <v>-71</v>
      </c>
      <c r="AT30" s="102">
        <f t="shared" si="57"/>
        <v>-42</v>
      </c>
      <c r="AU30" s="102">
        <f t="shared" si="57"/>
        <v>-73</v>
      </c>
      <c r="AV30" s="102">
        <f t="shared" si="57"/>
        <v>-34</v>
      </c>
      <c r="AW30" s="102">
        <f t="shared" si="57"/>
        <v>-75</v>
      </c>
      <c r="AX30" s="102">
        <f t="shared" si="57"/>
        <v>-46</v>
      </c>
      <c r="AY30" s="102">
        <f t="shared" si="57"/>
        <v>-37</v>
      </c>
      <c r="AZ30" s="102">
        <f t="shared" si="57"/>
        <v>-48</v>
      </c>
      <c r="BA30" s="102">
        <f t="shared" si="57"/>
        <v>-39</v>
      </c>
      <c r="BB30" s="102">
        <f t="shared" si="57"/>
        <v>-80</v>
      </c>
      <c r="BC30" s="102">
        <f t="shared" si="57"/>
        <v>-51</v>
      </c>
      <c r="BD30" s="102">
        <f t="shared" si="57"/>
        <v>-42</v>
      </c>
      <c r="BE30" s="102">
        <f t="shared" si="57"/>
        <v>-53</v>
      </c>
      <c r="BF30" s="102">
        <f t="shared" si="57"/>
        <v>-54</v>
      </c>
      <c r="BG30" s="102">
        <f t="shared" si="57"/>
        <v>-55</v>
      </c>
      <c r="BH30" s="102">
        <f t="shared" si="57"/>
        <v>-56</v>
      </c>
      <c r="BI30" s="102">
        <f t="shared" si="57"/>
        <v>-57</v>
      </c>
      <c r="BJ30" s="102">
        <f t="shared" si="57"/>
        <v>-58</v>
      </c>
      <c r="BK30" s="102">
        <f t="shared" si="57"/>
        <v>-89</v>
      </c>
      <c r="BL30" s="102">
        <f t="shared" si="57"/>
        <v>-60</v>
      </c>
      <c r="BM30" s="102">
        <f t="shared" si="57"/>
        <v>-51</v>
      </c>
      <c r="BN30" s="102">
        <f t="shared" si="57"/>
        <v>-92</v>
      </c>
      <c r="BO30" s="102">
        <f t="shared" si="57"/>
        <v>-93</v>
      </c>
      <c r="BP30" s="102">
        <f t="shared" ref="BP30:EA30" si="58">BP27-BP29</f>
        <v>-94</v>
      </c>
      <c r="BQ30" s="102">
        <f t="shared" si="58"/>
        <v>-95</v>
      </c>
      <c r="BR30" s="102">
        <f t="shared" si="58"/>
        <v>-96</v>
      </c>
      <c r="BS30" s="102">
        <f t="shared" si="58"/>
        <v>-157</v>
      </c>
      <c r="BT30" s="102">
        <f t="shared" si="58"/>
        <v>-98</v>
      </c>
      <c r="BU30" s="102">
        <f t="shared" si="58"/>
        <v>-69</v>
      </c>
      <c r="BV30" s="102">
        <f t="shared" si="58"/>
        <v>-70</v>
      </c>
      <c r="BW30" s="102">
        <f t="shared" si="58"/>
        <v>-61</v>
      </c>
      <c r="BX30" s="102">
        <f t="shared" si="58"/>
        <v>-102</v>
      </c>
      <c r="BY30" s="102">
        <f t="shared" si="58"/>
        <v>-63</v>
      </c>
      <c r="BZ30" s="102">
        <f t="shared" si="58"/>
        <v>-104</v>
      </c>
      <c r="CA30" s="102">
        <f t="shared" si="58"/>
        <v>-75</v>
      </c>
      <c r="CB30" s="102">
        <f t="shared" si="58"/>
        <v>-76</v>
      </c>
      <c r="CC30" s="102">
        <f t="shared" si="58"/>
        <v>-107</v>
      </c>
      <c r="CD30" s="102">
        <f t="shared" si="58"/>
        <v>-78</v>
      </c>
      <c r="CE30" s="102">
        <f t="shared" si="58"/>
        <v>-79</v>
      </c>
      <c r="CF30" s="102">
        <f t="shared" si="58"/>
        <v>-80</v>
      </c>
      <c r="CG30" s="102">
        <f t="shared" si="58"/>
        <v>-81</v>
      </c>
      <c r="CH30" s="102">
        <f t="shared" si="58"/>
        <v>-82</v>
      </c>
      <c r="CI30" s="102">
        <f t="shared" si="58"/>
        <v>-113</v>
      </c>
      <c r="CJ30" s="102">
        <f t="shared" si="58"/>
        <v>-74</v>
      </c>
      <c r="CK30" s="102">
        <f t="shared" si="58"/>
        <v>-175</v>
      </c>
      <c r="CL30" s="102">
        <f t="shared" si="58"/>
        <v>-76</v>
      </c>
      <c r="CM30" s="102">
        <f t="shared" si="58"/>
        <v>-87</v>
      </c>
      <c r="CN30" s="102">
        <f t="shared" si="58"/>
        <v>-88</v>
      </c>
      <c r="CO30" s="102">
        <f t="shared" si="58"/>
        <v>-89</v>
      </c>
      <c r="CP30" s="102">
        <f t="shared" si="58"/>
        <v>-120</v>
      </c>
      <c r="CQ30" s="102">
        <f t="shared" si="58"/>
        <v>-121</v>
      </c>
      <c r="CR30" s="102">
        <f t="shared" si="58"/>
        <v>-122</v>
      </c>
      <c r="CS30" s="102">
        <f t="shared" si="58"/>
        <v>-123</v>
      </c>
      <c r="CT30" s="102">
        <f t="shared" si="58"/>
        <v>-94</v>
      </c>
      <c r="CU30" s="102">
        <f t="shared" si="58"/>
        <v>-95</v>
      </c>
      <c r="CV30" s="102">
        <f t="shared" si="58"/>
        <v>-96</v>
      </c>
      <c r="CW30" s="102">
        <f t="shared" si="58"/>
        <v>-97</v>
      </c>
      <c r="CX30" s="102">
        <f t="shared" si="58"/>
        <v>-98</v>
      </c>
      <c r="CY30" s="102">
        <f t="shared" si="58"/>
        <v>-99</v>
      </c>
      <c r="CZ30" s="102">
        <f t="shared" si="58"/>
        <v>-100</v>
      </c>
      <c r="DA30" s="102">
        <f t="shared" si="58"/>
        <v>-101</v>
      </c>
      <c r="DB30" s="102">
        <f t="shared" si="58"/>
        <v>-102</v>
      </c>
      <c r="DC30" s="102">
        <f t="shared" si="58"/>
        <v>-93</v>
      </c>
      <c r="DD30" s="102">
        <f t="shared" si="58"/>
        <v>-94</v>
      </c>
      <c r="DE30" s="102">
        <f t="shared" si="58"/>
        <v>-95</v>
      </c>
      <c r="DF30" s="102">
        <f t="shared" si="58"/>
        <v>-106</v>
      </c>
      <c r="DG30" s="102">
        <f t="shared" si="58"/>
        <v>-107</v>
      </c>
      <c r="DH30" s="102">
        <f t="shared" si="58"/>
        <v>-108</v>
      </c>
      <c r="DI30" s="102">
        <f t="shared" si="58"/>
        <v>-139</v>
      </c>
      <c r="DJ30" s="102">
        <f t="shared" si="58"/>
        <v>-110</v>
      </c>
      <c r="DK30" s="102">
        <f t="shared" si="58"/>
        <v>-111</v>
      </c>
      <c r="DL30" s="102">
        <f t="shared" si="58"/>
        <v>-112</v>
      </c>
      <c r="DM30" s="102">
        <f t="shared" si="58"/>
        <v>-113</v>
      </c>
      <c r="DN30" s="102">
        <f t="shared" si="58"/>
        <v>-144</v>
      </c>
      <c r="DO30" s="102">
        <f t="shared" si="58"/>
        <v>-105</v>
      </c>
      <c r="DP30" s="102">
        <f t="shared" si="58"/>
        <v>-106</v>
      </c>
      <c r="DQ30" s="102">
        <f t="shared" si="58"/>
        <v>-117</v>
      </c>
      <c r="DR30" s="102">
        <f t="shared" si="58"/>
        <v>-118</v>
      </c>
      <c r="DS30" s="102">
        <f t="shared" si="58"/>
        <v>-119</v>
      </c>
      <c r="DT30" s="102">
        <f t="shared" si="58"/>
        <v>-120</v>
      </c>
      <c r="DU30" s="102">
        <f t="shared" si="58"/>
        <v>-121</v>
      </c>
      <c r="DV30" s="102">
        <f t="shared" si="58"/>
        <v>-122</v>
      </c>
      <c r="DW30" s="102">
        <f t="shared" si="58"/>
        <v>-123</v>
      </c>
      <c r="DX30" s="102">
        <f t="shared" si="58"/>
        <v>-154</v>
      </c>
      <c r="DY30" s="102">
        <f t="shared" si="58"/>
        <v>-155</v>
      </c>
      <c r="DZ30" s="102">
        <f t="shared" si="58"/>
        <v>-116</v>
      </c>
      <c r="EA30" s="102">
        <f t="shared" si="58"/>
        <v>-157</v>
      </c>
      <c r="EB30" s="102">
        <f t="shared" ref="EB30:GM30" si="59">EB27-EB29</f>
        <v>-158</v>
      </c>
      <c r="EC30" s="102">
        <f t="shared" si="59"/>
        <v>-119</v>
      </c>
      <c r="ED30" s="102">
        <f t="shared" si="59"/>
        <v>-130</v>
      </c>
      <c r="EE30" s="102">
        <f t="shared" si="59"/>
        <v>-161</v>
      </c>
      <c r="EF30" s="102">
        <f t="shared" si="59"/>
        <v>-192</v>
      </c>
      <c r="EG30" s="102">
        <f t="shared" si="59"/>
        <v>-123</v>
      </c>
      <c r="EH30" s="102">
        <f t="shared" si="59"/>
        <v>-164</v>
      </c>
      <c r="EI30" s="102">
        <f t="shared" si="59"/>
        <v>-135</v>
      </c>
      <c r="EJ30" s="102">
        <f t="shared" si="59"/>
        <v>-166</v>
      </c>
      <c r="EK30" s="102">
        <f t="shared" si="59"/>
        <v>-167</v>
      </c>
      <c r="EL30" s="102">
        <f t="shared" si="59"/>
        <v>-128</v>
      </c>
      <c r="EM30" s="102">
        <f t="shared" si="59"/>
        <v>-139</v>
      </c>
      <c r="EN30" s="102">
        <f t="shared" si="59"/>
        <v>-170</v>
      </c>
      <c r="EO30" s="102">
        <f t="shared" si="59"/>
        <v>-131</v>
      </c>
      <c r="EP30" s="102">
        <f t="shared" si="59"/>
        <v>-142</v>
      </c>
      <c r="EQ30" s="102">
        <f t="shared" si="59"/>
        <v>-143</v>
      </c>
      <c r="ER30" s="102">
        <f t="shared" si="59"/>
        <v>-144</v>
      </c>
      <c r="ES30" s="102">
        <f t="shared" si="59"/>
        <v>-145</v>
      </c>
      <c r="ET30" s="102">
        <f t="shared" si="59"/>
        <v>-146</v>
      </c>
      <c r="EU30" s="102">
        <f t="shared" si="59"/>
        <v>-147</v>
      </c>
      <c r="EV30" s="102">
        <f t="shared" si="59"/>
        <v>-148</v>
      </c>
      <c r="EW30" s="102">
        <f t="shared" si="59"/>
        <v>-149</v>
      </c>
      <c r="EX30" s="102">
        <f t="shared" si="59"/>
        <v>-150</v>
      </c>
      <c r="EY30" s="102">
        <f t="shared" si="59"/>
        <v>-181</v>
      </c>
      <c r="EZ30" s="102">
        <f t="shared" si="59"/>
        <v>-152</v>
      </c>
      <c r="FA30" s="102">
        <f t="shared" si="59"/>
        <v>-143</v>
      </c>
      <c r="FB30" s="102">
        <f t="shared" si="59"/>
        <v>-144</v>
      </c>
      <c r="FC30" s="102">
        <f t="shared" si="59"/>
        <v>-185</v>
      </c>
      <c r="FD30" s="102">
        <f t="shared" si="59"/>
        <v>-156</v>
      </c>
      <c r="FE30" s="102">
        <f t="shared" si="59"/>
        <v>-187</v>
      </c>
      <c r="FF30" s="102">
        <f t="shared" si="59"/>
        <v>-148</v>
      </c>
      <c r="FG30" s="102">
        <f t="shared" si="59"/>
        <v>-189</v>
      </c>
      <c r="FH30" s="102">
        <f t="shared" si="59"/>
        <v>-160</v>
      </c>
      <c r="FI30" s="102">
        <f t="shared" si="59"/>
        <v>-191</v>
      </c>
      <c r="FJ30" s="102">
        <f t="shared" si="59"/>
        <v>-192</v>
      </c>
      <c r="FK30" s="102">
        <f t="shared" si="59"/>
        <v>-253</v>
      </c>
      <c r="FL30" s="102">
        <f t="shared" si="59"/>
        <v>-194</v>
      </c>
      <c r="FM30" s="102">
        <f t="shared" si="59"/>
        <v>-195</v>
      </c>
      <c r="FN30" s="102">
        <f t="shared" si="59"/>
        <v>-196</v>
      </c>
      <c r="FO30" s="102">
        <f t="shared" si="59"/>
        <v>-167</v>
      </c>
      <c r="FP30" s="102">
        <f t="shared" si="59"/>
        <v>-198</v>
      </c>
      <c r="FQ30" s="102">
        <f t="shared" si="59"/>
        <v>-199</v>
      </c>
      <c r="FR30" s="102">
        <f t="shared" si="59"/>
        <v>-200</v>
      </c>
      <c r="FS30" s="102">
        <f t="shared" si="59"/>
        <v>-171</v>
      </c>
      <c r="FT30" s="102">
        <f t="shared" si="59"/>
        <v>-202</v>
      </c>
      <c r="FU30" s="102">
        <f t="shared" si="59"/>
        <v>-203</v>
      </c>
      <c r="FV30" s="102">
        <f t="shared" si="59"/>
        <v>-204</v>
      </c>
      <c r="FW30" s="102">
        <f t="shared" si="59"/>
        <v>-205</v>
      </c>
      <c r="FX30" s="102">
        <f t="shared" si="59"/>
        <v>-166</v>
      </c>
      <c r="FY30" s="102">
        <f t="shared" si="59"/>
        <v>-237</v>
      </c>
      <c r="FZ30" s="102">
        <f t="shared" si="59"/>
        <v>-178</v>
      </c>
      <c r="GA30" s="102">
        <f t="shared" si="59"/>
        <v>-209</v>
      </c>
      <c r="GB30" s="102">
        <f t="shared" si="59"/>
        <v>-210</v>
      </c>
      <c r="GC30" s="102">
        <f t="shared" si="59"/>
        <v>-211</v>
      </c>
      <c r="GD30" s="102">
        <f t="shared" si="59"/>
        <v>-182</v>
      </c>
      <c r="GE30" s="102">
        <f t="shared" si="59"/>
        <v>-213</v>
      </c>
      <c r="GF30" s="102">
        <f t="shared" si="59"/>
        <v>-184</v>
      </c>
      <c r="GG30" s="102">
        <f t="shared" si="59"/>
        <v>-215</v>
      </c>
      <c r="GH30" s="102">
        <f t="shared" si="59"/>
        <v>-216</v>
      </c>
      <c r="GI30" s="102">
        <f t="shared" si="59"/>
        <v>-187</v>
      </c>
      <c r="GJ30" s="102">
        <f t="shared" si="59"/>
        <v>-218</v>
      </c>
      <c r="GK30" s="102">
        <f t="shared" si="59"/>
        <v>-219</v>
      </c>
      <c r="GL30" s="102">
        <f t="shared" si="59"/>
        <v>-190</v>
      </c>
      <c r="GM30" s="102">
        <f t="shared" si="59"/>
        <v>-221</v>
      </c>
      <c r="GN30" s="102">
        <f t="shared" ref="GN30:IB30" si="60">GN27-GN29</f>
        <v>-222</v>
      </c>
      <c r="GO30" s="102">
        <f t="shared" si="60"/>
        <v>-223</v>
      </c>
      <c r="GP30" s="102">
        <f t="shared" si="60"/>
        <v>-224</v>
      </c>
      <c r="GQ30" s="102">
        <f t="shared" si="60"/>
        <v>-255</v>
      </c>
      <c r="GR30" s="102">
        <f t="shared" si="60"/>
        <v>-226</v>
      </c>
      <c r="GS30" s="102">
        <f t="shared" si="60"/>
        <v>-227</v>
      </c>
      <c r="GT30" s="102">
        <f t="shared" si="60"/>
        <v>-288</v>
      </c>
      <c r="GU30" s="102">
        <f t="shared" si="60"/>
        <v>-229</v>
      </c>
      <c r="GV30" s="102">
        <f t="shared" si="60"/>
        <v>-200</v>
      </c>
      <c r="GW30" s="102">
        <f t="shared" si="60"/>
        <v>-291</v>
      </c>
      <c r="GX30" s="102">
        <f t="shared" si="60"/>
        <v>-232</v>
      </c>
      <c r="GY30" s="102">
        <f t="shared" si="60"/>
        <v>-203</v>
      </c>
      <c r="GZ30" s="102">
        <f t="shared" si="60"/>
        <v>-234</v>
      </c>
      <c r="HA30" s="102">
        <f t="shared" si="60"/>
        <v>-205</v>
      </c>
      <c r="HB30" s="102">
        <f t="shared" si="60"/>
        <v>-236</v>
      </c>
      <c r="HC30" s="102">
        <f t="shared" si="60"/>
        <v>-237</v>
      </c>
      <c r="HD30" s="102">
        <f t="shared" si="60"/>
        <v>-268</v>
      </c>
      <c r="HE30" s="102">
        <f t="shared" si="60"/>
        <v>-209</v>
      </c>
      <c r="HF30" s="102">
        <f t="shared" si="60"/>
        <v>-200</v>
      </c>
      <c r="HG30" s="102">
        <f t="shared" si="60"/>
        <v>-211</v>
      </c>
      <c r="HH30" s="102">
        <f t="shared" si="60"/>
        <v>-212</v>
      </c>
      <c r="HI30" s="102">
        <f t="shared" si="60"/>
        <v>-243</v>
      </c>
      <c r="HJ30" s="102">
        <f t="shared" si="60"/>
        <v>-244</v>
      </c>
      <c r="HK30" s="102">
        <f t="shared" si="60"/>
        <v>-245</v>
      </c>
      <c r="HL30" s="102">
        <f t="shared" si="60"/>
        <v>-246</v>
      </c>
      <c r="HM30" s="102">
        <f t="shared" si="60"/>
        <v>-247</v>
      </c>
      <c r="HN30" s="102">
        <f t="shared" si="60"/>
        <v>-218</v>
      </c>
      <c r="HO30" s="102">
        <f t="shared" si="60"/>
        <v>-209</v>
      </c>
      <c r="HP30" s="102">
        <f t="shared" si="60"/>
        <v>-210</v>
      </c>
      <c r="HQ30" s="102">
        <f t="shared" si="60"/>
        <v>-251</v>
      </c>
      <c r="HR30" s="102">
        <f t="shared" si="60"/>
        <v>-222</v>
      </c>
      <c r="HS30" s="102">
        <f t="shared" si="60"/>
        <v>-223</v>
      </c>
      <c r="HT30" s="102">
        <f t="shared" si="60"/>
        <v>-224</v>
      </c>
      <c r="HU30" s="102">
        <f t="shared" si="60"/>
        <v>-215</v>
      </c>
      <c r="HV30" s="102">
        <f t="shared" si="60"/>
        <v>-226</v>
      </c>
      <c r="HW30" s="102">
        <f t="shared" si="60"/>
        <v>-227</v>
      </c>
      <c r="HX30" s="102">
        <f t="shared" si="60"/>
        <v>-228</v>
      </c>
      <c r="HY30" s="102">
        <f t="shared" si="60"/>
        <v>-219</v>
      </c>
      <c r="HZ30" s="102">
        <f t="shared" si="60"/>
        <v>-260</v>
      </c>
      <c r="IA30" s="102">
        <f t="shared" si="60"/>
        <v>-291</v>
      </c>
      <c r="IB30" s="102">
        <f t="shared" si="60"/>
        <v>-262</v>
      </c>
    </row>
    <row r="31" spans="1:236" s="81" customFormat="1" ht="48.75" customHeight="1" x14ac:dyDescent="0.3">
      <c r="A31" s="639" t="s">
        <v>202</v>
      </c>
      <c r="B31" s="624" t="s">
        <v>279</v>
      </c>
      <c r="C31" s="1087"/>
      <c r="D31" s="85">
        <f>ROUND((D32+D37)/2, 0)</f>
        <v>93</v>
      </c>
      <c r="E31" s="85">
        <f>ROUND((E32+E37)/2, 0)</f>
        <v>94</v>
      </c>
      <c r="F31" s="85">
        <f>ROUND((F32+F37)/2, 0)</f>
        <v>95</v>
      </c>
      <c r="G31" s="85">
        <v>95</v>
      </c>
      <c r="H31" s="85">
        <f>ROUND((H32+H37)/2, 0)</f>
        <v>95</v>
      </c>
      <c r="I31" s="85">
        <f>ROUND((I32+I37)/2, 0)</f>
        <v>94</v>
      </c>
      <c r="J31" s="85">
        <f>ROUND((J32+J37)/2, 0)</f>
        <v>99</v>
      </c>
      <c r="K31" s="85">
        <v>98</v>
      </c>
      <c r="L31" s="85">
        <f>ROUND((L32+L37)/2, 0)</f>
        <v>83</v>
      </c>
      <c r="M31" s="85">
        <f>ROUND((M32+M37)/2, 0)</f>
        <v>97</v>
      </c>
      <c r="N31" s="85">
        <f>ROUND((N32+N37)/2, 0)</f>
        <v>96</v>
      </c>
      <c r="O31" s="85">
        <v>92</v>
      </c>
      <c r="P31" s="85">
        <f t="shared" ref="P31:AB31" si="61">ROUND((P32+P37)/2, 0)</f>
        <v>97</v>
      </c>
      <c r="Q31" s="85">
        <f t="shared" si="61"/>
        <v>95</v>
      </c>
      <c r="R31" s="85">
        <f t="shared" si="61"/>
        <v>94</v>
      </c>
      <c r="S31" s="85">
        <f t="shared" si="61"/>
        <v>89</v>
      </c>
      <c r="T31" s="85">
        <f t="shared" si="61"/>
        <v>94</v>
      </c>
      <c r="U31" s="85">
        <f t="shared" si="61"/>
        <v>94</v>
      </c>
      <c r="V31" s="85">
        <f t="shared" si="61"/>
        <v>98</v>
      </c>
      <c r="W31" s="85">
        <f t="shared" si="61"/>
        <v>100</v>
      </c>
      <c r="X31" s="85">
        <f t="shared" si="61"/>
        <v>89</v>
      </c>
      <c r="Y31" s="85">
        <f t="shared" si="61"/>
        <v>99</v>
      </c>
      <c r="Z31" s="85">
        <f t="shared" si="61"/>
        <v>98</v>
      </c>
      <c r="AA31" s="85">
        <f t="shared" si="61"/>
        <v>97</v>
      </c>
      <c r="AB31" s="85">
        <f t="shared" si="61"/>
        <v>97</v>
      </c>
      <c r="AC31" s="85">
        <v>97</v>
      </c>
      <c r="AD31" s="85">
        <f t="shared" ref="AD31:BB31" si="62">ROUND((AD32+AD37)/2, 0)</f>
        <v>92</v>
      </c>
      <c r="AE31" s="85">
        <f t="shared" si="62"/>
        <v>96</v>
      </c>
      <c r="AF31" s="85">
        <f t="shared" si="62"/>
        <v>91</v>
      </c>
      <c r="AG31" s="85">
        <f t="shared" si="62"/>
        <v>99</v>
      </c>
      <c r="AH31" s="85">
        <f t="shared" si="62"/>
        <v>95</v>
      </c>
      <c r="AI31" s="85">
        <f t="shared" si="62"/>
        <v>86</v>
      </c>
      <c r="AJ31" s="85">
        <f t="shared" si="62"/>
        <v>92</v>
      </c>
      <c r="AK31" s="85">
        <f t="shared" si="62"/>
        <v>94</v>
      </c>
      <c r="AL31" s="85">
        <f t="shared" si="62"/>
        <v>97</v>
      </c>
      <c r="AM31" s="85">
        <f t="shared" si="62"/>
        <v>92</v>
      </c>
      <c r="AN31" s="85">
        <f t="shared" si="62"/>
        <v>94</v>
      </c>
      <c r="AO31" s="85">
        <f t="shared" si="62"/>
        <v>94</v>
      </c>
      <c r="AP31" s="85">
        <f t="shared" si="62"/>
        <v>94</v>
      </c>
      <c r="AQ31" s="85">
        <f t="shared" si="62"/>
        <v>91</v>
      </c>
      <c r="AR31" s="85">
        <f t="shared" si="62"/>
        <v>100</v>
      </c>
      <c r="AS31" s="85">
        <f t="shared" si="62"/>
        <v>93</v>
      </c>
      <c r="AT31" s="85">
        <f t="shared" si="62"/>
        <v>99</v>
      </c>
      <c r="AU31" s="85">
        <f t="shared" si="62"/>
        <v>91</v>
      </c>
      <c r="AV31" s="85">
        <f t="shared" si="62"/>
        <v>92</v>
      </c>
      <c r="AW31" s="85">
        <f t="shared" si="62"/>
        <v>98</v>
      </c>
      <c r="AX31" s="85">
        <f t="shared" si="62"/>
        <v>98</v>
      </c>
      <c r="AY31" s="85">
        <f t="shared" si="62"/>
        <v>94</v>
      </c>
      <c r="AZ31" s="85">
        <f t="shared" si="62"/>
        <v>98</v>
      </c>
      <c r="BA31" s="85">
        <f t="shared" si="62"/>
        <v>96</v>
      </c>
      <c r="BB31" s="85">
        <f t="shared" si="62"/>
        <v>100</v>
      </c>
      <c r="BC31" s="85">
        <v>91</v>
      </c>
      <c r="BD31" s="85">
        <f t="shared" ref="BD31:BP31" si="63">ROUND((BD32+BD37)/2, 0)</f>
        <v>94</v>
      </c>
      <c r="BE31" s="85">
        <f t="shared" si="63"/>
        <v>90</v>
      </c>
      <c r="BF31" s="85">
        <f t="shared" si="63"/>
        <v>91</v>
      </c>
      <c r="BG31" s="85">
        <f t="shared" si="63"/>
        <v>98</v>
      </c>
      <c r="BH31" s="85">
        <f t="shared" si="63"/>
        <v>98</v>
      </c>
      <c r="BI31" s="85">
        <f t="shared" si="63"/>
        <v>92</v>
      </c>
      <c r="BJ31" s="85">
        <f t="shared" si="63"/>
        <v>100</v>
      </c>
      <c r="BK31" s="85">
        <f t="shared" si="63"/>
        <v>97</v>
      </c>
      <c r="BL31" s="85">
        <f t="shared" si="63"/>
        <v>100</v>
      </c>
      <c r="BM31" s="85">
        <f t="shared" si="63"/>
        <v>96</v>
      </c>
      <c r="BN31" s="85">
        <f t="shared" si="63"/>
        <v>98</v>
      </c>
      <c r="BO31" s="85">
        <f t="shared" si="63"/>
        <v>97</v>
      </c>
      <c r="BP31" s="85">
        <f t="shared" si="63"/>
        <v>98</v>
      </c>
      <c r="BQ31" s="85">
        <v>97</v>
      </c>
      <c r="BR31" s="85">
        <f t="shared" ref="BR31:CA31" si="64">ROUND((BR32+BR37)/2, 0)</f>
        <v>99</v>
      </c>
      <c r="BS31" s="85">
        <f t="shared" si="64"/>
        <v>98</v>
      </c>
      <c r="BT31" s="85">
        <f t="shared" si="64"/>
        <v>95</v>
      </c>
      <c r="BU31" s="85">
        <f t="shared" si="64"/>
        <v>95</v>
      </c>
      <c r="BV31" s="85">
        <f t="shared" si="64"/>
        <v>95</v>
      </c>
      <c r="BW31" s="85">
        <f t="shared" si="64"/>
        <v>100</v>
      </c>
      <c r="BX31" s="85">
        <f t="shared" si="64"/>
        <v>91</v>
      </c>
      <c r="BY31" s="85">
        <f t="shared" si="64"/>
        <v>97</v>
      </c>
      <c r="BZ31" s="85">
        <f t="shared" si="64"/>
        <v>94</v>
      </c>
      <c r="CA31" s="85">
        <f t="shared" si="64"/>
        <v>99</v>
      </c>
      <c r="CB31" s="85">
        <v>96</v>
      </c>
      <c r="CC31" s="85">
        <f>ROUND((CC32+CC37)/2, 0)</f>
        <v>94</v>
      </c>
      <c r="CD31" s="85">
        <f>ROUND((CD32+CD37)/2, 0)</f>
        <v>90</v>
      </c>
      <c r="CE31" s="85">
        <f>ROUND((CE32+CE37)/2, 0)</f>
        <v>98</v>
      </c>
      <c r="CF31" s="85">
        <f>ROUND((CF32+CF37)/2, 0)</f>
        <v>95</v>
      </c>
      <c r="CG31" s="85">
        <v>98</v>
      </c>
      <c r="CH31" s="85">
        <f>ROUND((CH32+CH37)/2, 0)</f>
        <v>98</v>
      </c>
      <c r="CI31" s="85">
        <f>ROUND((CI32+CI37)/2, 0)</f>
        <v>95</v>
      </c>
      <c r="CJ31" s="85">
        <f>ROUND((CJ32+CJ37)/2, 0)</f>
        <v>98</v>
      </c>
      <c r="CK31" s="85">
        <f>ROUND((CK32+CK37)/2, 0)</f>
        <v>98</v>
      </c>
      <c r="CL31" s="85">
        <v>95</v>
      </c>
      <c r="CM31" s="85">
        <f t="shared" ref="CM31:DD31" si="65">ROUND((CM32+CM37)/2, 0)</f>
        <v>97</v>
      </c>
      <c r="CN31" s="85">
        <f t="shared" si="65"/>
        <v>91</v>
      </c>
      <c r="CO31" s="85">
        <f t="shared" si="65"/>
        <v>99</v>
      </c>
      <c r="CP31" s="85">
        <f t="shared" si="65"/>
        <v>96</v>
      </c>
      <c r="CQ31" s="85">
        <f t="shared" si="65"/>
        <v>89</v>
      </c>
      <c r="CR31" s="85">
        <f t="shared" si="65"/>
        <v>99</v>
      </c>
      <c r="CS31" s="85">
        <f t="shared" si="65"/>
        <v>94</v>
      </c>
      <c r="CT31" s="85">
        <f t="shared" si="65"/>
        <v>92</v>
      </c>
      <c r="CU31" s="85">
        <f t="shared" si="65"/>
        <v>97</v>
      </c>
      <c r="CV31" s="85">
        <f t="shared" si="65"/>
        <v>90</v>
      </c>
      <c r="CW31" s="85">
        <f t="shared" si="65"/>
        <v>95</v>
      </c>
      <c r="CX31" s="85">
        <f t="shared" si="65"/>
        <v>94</v>
      </c>
      <c r="CY31" s="85">
        <f t="shared" si="65"/>
        <v>100</v>
      </c>
      <c r="CZ31" s="85">
        <f t="shared" si="65"/>
        <v>89</v>
      </c>
      <c r="DA31" s="85">
        <f t="shared" si="65"/>
        <v>93</v>
      </c>
      <c r="DB31" s="85">
        <f t="shared" si="65"/>
        <v>97</v>
      </c>
      <c r="DC31" s="85">
        <f t="shared" si="65"/>
        <v>97</v>
      </c>
      <c r="DD31" s="85">
        <f t="shared" si="65"/>
        <v>98</v>
      </c>
      <c r="DE31" s="85">
        <v>98</v>
      </c>
      <c r="DF31" s="85">
        <f t="shared" ref="DF31:EE31" si="66">ROUND((DF32+DF37)/2, 0)</f>
        <v>100</v>
      </c>
      <c r="DG31" s="85">
        <f t="shared" si="66"/>
        <v>99</v>
      </c>
      <c r="DH31" s="85">
        <f t="shared" si="66"/>
        <v>100</v>
      </c>
      <c r="DI31" s="85">
        <f t="shared" si="66"/>
        <v>100</v>
      </c>
      <c r="DJ31" s="85">
        <f t="shared" si="66"/>
        <v>95</v>
      </c>
      <c r="DK31" s="85">
        <f t="shared" si="66"/>
        <v>99</v>
      </c>
      <c r="DL31" s="85">
        <f t="shared" si="66"/>
        <v>100</v>
      </c>
      <c r="DM31" s="85">
        <f t="shared" si="66"/>
        <v>94</v>
      </c>
      <c r="DN31" s="85">
        <f t="shared" si="66"/>
        <v>95</v>
      </c>
      <c r="DO31" s="85">
        <f t="shared" si="66"/>
        <v>98</v>
      </c>
      <c r="DP31" s="85">
        <f t="shared" si="66"/>
        <v>99</v>
      </c>
      <c r="DQ31" s="85">
        <f t="shared" si="66"/>
        <v>94</v>
      </c>
      <c r="DR31" s="85">
        <f t="shared" si="66"/>
        <v>93</v>
      </c>
      <c r="DS31" s="85">
        <f t="shared" si="66"/>
        <v>94</v>
      </c>
      <c r="DT31" s="85">
        <f t="shared" si="66"/>
        <v>99</v>
      </c>
      <c r="DU31" s="85">
        <f t="shared" si="66"/>
        <v>98</v>
      </c>
      <c r="DV31" s="85">
        <f t="shared" si="66"/>
        <v>97</v>
      </c>
      <c r="DW31" s="85">
        <f t="shared" si="66"/>
        <v>93</v>
      </c>
      <c r="DX31" s="85">
        <f t="shared" si="66"/>
        <v>96</v>
      </c>
      <c r="DY31" s="85">
        <f t="shared" si="66"/>
        <v>94</v>
      </c>
      <c r="DZ31" s="85">
        <f t="shared" si="66"/>
        <v>99</v>
      </c>
      <c r="EA31" s="85">
        <f t="shared" si="66"/>
        <v>94</v>
      </c>
      <c r="EB31" s="85">
        <f t="shared" si="66"/>
        <v>95</v>
      </c>
      <c r="EC31" s="85">
        <f t="shared" si="66"/>
        <v>98</v>
      </c>
      <c r="ED31" s="85">
        <f t="shared" si="66"/>
        <v>97</v>
      </c>
      <c r="EE31" s="85">
        <f t="shared" si="66"/>
        <v>99</v>
      </c>
      <c r="EF31" s="85">
        <v>84</v>
      </c>
      <c r="EG31" s="85">
        <f t="shared" ref="EG31:FE31" si="67">ROUND((EG32+EG37)/2, 0)</f>
        <v>86</v>
      </c>
      <c r="EH31" s="85">
        <f t="shared" si="67"/>
        <v>98</v>
      </c>
      <c r="EI31" s="85">
        <f t="shared" si="67"/>
        <v>91</v>
      </c>
      <c r="EJ31" s="85">
        <f t="shared" si="67"/>
        <v>91</v>
      </c>
      <c r="EK31" s="85">
        <f t="shared" si="67"/>
        <v>87</v>
      </c>
      <c r="EL31" s="85">
        <f t="shared" si="67"/>
        <v>94</v>
      </c>
      <c r="EM31" s="85">
        <f t="shared" si="67"/>
        <v>94</v>
      </c>
      <c r="EN31" s="85">
        <f t="shared" si="67"/>
        <v>93</v>
      </c>
      <c r="EO31" s="85">
        <f t="shared" si="67"/>
        <v>98</v>
      </c>
      <c r="EP31" s="85">
        <f t="shared" si="67"/>
        <v>93</v>
      </c>
      <c r="EQ31" s="85">
        <f t="shared" si="67"/>
        <v>98</v>
      </c>
      <c r="ER31" s="85">
        <f t="shared" si="67"/>
        <v>97</v>
      </c>
      <c r="ES31" s="85">
        <f t="shared" si="67"/>
        <v>98</v>
      </c>
      <c r="ET31" s="85">
        <f t="shared" si="67"/>
        <v>96</v>
      </c>
      <c r="EU31" s="85">
        <f t="shared" si="67"/>
        <v>96</v>
      </c>
      <c r="EV31" s="85">
        <f t="shared" si="67"/>
        <v>89</v>
      </c>
      <c r="EW31" s="85">
        <f t="shared" si="67"/>
        <v>87</v>
      </c>
      <c r="EX31" s="85">
        <f t="shared" si="67"/>
        <v>94</v>
      </c>
      <c r="EY31" s="85">
        <f t="shared" si="67"/>
        <v>93</v>
      </c>
      <c r="EZ31" s="85">
        <f t="shared" si="67"/>
        <v>92</v>
      </c>
      <c r="FA31" s="85">
        <f t="shared" si="67"/>
        <v>99</v>
      </c>
      <c r="FB31" s="85">
        <f t="shared" si="67"/>
        <v>95</v>
      </c>
      <c r="FC31" s="85">
        <f t="shared" si="67"/>
        <v>100</v>
      </c>
      <c r="FD31" s="85">
        <f t="shared" si="67"/>
        <v>100</v>
      </c>
      <c r="FE31" s="85">
        <f t="shared" si="67"/>
        <v>93</v>
      </c>
      <c r="FF31" s="85">
        <v>96</v>
      </c>
      <c r="FG31" s="85">
        <f t="shared" ref="FG31:FO31" si="68">ROUND((FG32+FG37)/2, 0)</f>
        <v>92</v>
      </c>
      <c r="FH31" s="85">
        <f t="shared" si="68"/>
        <v>99</v>
      </c>
      <c r="FI31" s="85">
        <f t="shared" si="68"/>
        <v>97</v>
      </c>
      <c r="FJ31" s="85">
        <f t="shared" si="68"/>
        <v>100</v>
      </c>
      <c r="FK31" s="85">
        <f t="shared" si="68"/>
        <v>99</v>
      </c>
      <c r="FL31" s="85">
        <f t="shared" si="68"/>
        <v>92</v>
      </c>
      <c r="FM31" s="85">
        <f t="shared" si="68"/>
        <v>94</v>
      </c>
      <c r="FN31" s="85">
        <f t="shared" si="68"/>
        <v>91</v>
      </c>
      <c r="FO31" s="85">
        <f t="shared" si="68"/>
        <v>97</v>
      </c>
      <c r="FP31" s="85">
        <v>97</v>
      </c>
      <c r="FQ31" s="85">
        <f t="shared" ref="FQ31:GB31" si="69">ROUND((FQ32+FQ37)/2, 0)</f>
        <v>100</v>
      </c>
      <c r="FR31" s="85">
        <f t="shared" si="69"/>
        <v>96</v>
      </c>
      <c r="FS31" s="85">
        <f t="shared" si="69"/>
        <v>96</v>
      </c>
      <c r="FT31" s="85">
        <f t="shared" si="69"/>
        <v>96</v>
      </c>
      <c r="FU31" s="85">
        <f t="shared" si="69"/>
        <v>95</v>
      </c>
      <c r="FV31" s="85">
        <f t="shared" si="69"/>
        <v>99</v>
      </c>
      <c r="FW31" s="85">
        <f t="shared" si="69"/>
        <v>96</v>
      </c>
      <c r="FX31" s="85">
        <f t="shared" si="69"/>
        <v>98</v>
      </c>
      <c r="FY31" s="85">
        <f t="shared" si="69"/>
        <v>94</v>
      </c>
      <c r="FZ31" s="85">
        <f t="shared" si="69"/>
        <v>94</v>
      </c>
      <c r="GA31" s="85">
        <f t="shared" si="69"/>
        <v>84</v>
      </c>
      <c r="GB31" s="85">
        <f t="shared" si="69"/>
        <v>92</v>
      </c>
      <c r="GC31" s="85">
        <v>84</v>
      </c>
      <c r="GD31" s="85">
        <f>ROUND((GD32+GD37)/2, 0)</f>
        <v>97</v>
      </c>
      <c r="GE31" s="85">
        <f>ROUND((GE32+GE37)/2, 0)</f>
        <v>97</v>
      </c>
      <c r="GF31" s="85">
        <f>ROUND((GF32+GF37)/2, 0)</f>
        <v>91</v>
      </c>
      <c r="GG31" s="85">
        <f>ROUND((GG32+GG37)/2, 0)</f>
        <v>95</v>
      </c>
      <c r="GH31" s="85">
        <v>96</v>
      </c>
      <c r="GI31" s="85">
        <f>ROUND((GI32+GI37)/2, 0)</f>
        <v>93</v>
      </c>
      <c r="GJ31" s="85">
        <v>94</v>
      </c>
      <c r="GK31" s="85">
        <f t="shared" ref="GK31:HB31" si="70">ROUND((GK32+GK37)/2, 0)</f>
        <v>97</v>
      </c>
      <c r="GL31" s="85">
        <f t="shared" si="70"/>
        <v>98</v>
      </c>
      <c r="GM31" s="85">
        <f t="shared" si="70"/>
        <v>99</v>
      </c>
      <c r="GN31" s="85">
        <f t="shared" si="70"/>
        <v>95</v>
      </c>
      <c r="GO31" s="85">
        <f t="shared" si="70"/>
        <v>88</v>
      </c>
      <c r="GP31" s="85">
        <f t="shared" si="70"/>
        <v>89</v>
      </c>
      <c r="GQ31" s="85">
        <f t="shared" si="70"/>
        <v>100</v>
      </c>
      <c r="GR31" s="85">
        <f t="shared" si="70"/>
        <v>96</v>
      </c>
      <c r="GS31" s="85">
        <f t="shared" si="70"/>
        <v>95</v>
      </c>
      <c r="GT31" s="85">
        <f t="shared" si="70"/>
        <v>84</v>
      </c>
      <c r="GU31" s="85">
        <f t="shared" si="70"/>
        <v>84</v>
      </c>
      <c r="GV31" s="85">
        <f t="shared" si="70"/>
        <v>95</v>
      </c>
      <c r="GW31" s="85">
        <f t="shared" si="70"/>
        <v>100</v>
      </c>
      <c r="GX31" s="85">
        <f t="shared" si="70"/>
        <v>100</v>
      </c>
      <c r="GY31" s="85">
        <f t="shared" si="70"/>
        <v>94</v>
      </c>
      <c r="GZ31" s="85">
        <f t="shared" si="70"/>
        <v>92</v>
      </c>
      <c r="HA31" s="85">
        <f t="shared" si="70"/>
        <v>96</v>
      </c>
      <c r="HB31" s="85">
        <f t="shared" si="70"/>
        <v>94</v>
      </c>
      <c r="HC31" s="85">
        <v>97</v>
      </c>
      <c r="HD31" s="85">
        <f t="shared" ref="HD31:IB31" si="71">ROUND((HD32+HD37)/2, 0)</f>
        <v>99</v>
      </c>
      <c r="HE31" s="85">
        <f t="shared" si="71"/>
        <v>96</v>
      </c>
      <c r="HF31" s="85">
        <f t="shared" si="71"/>
        <v>100</v>
      </c>
      <c r="HG31" s="85">
        <f t="shared" si="71"/>
        <v>91</v>
      </c>
      <c r="HH31" s="85">
        <f t="shared" si="71"/>
        <v>99</v>
      </c>
      <c r="HI31" s="85">
        <f t="shared" si="71"/>
        <v>91</v>
      </c>
      <c r="HJ31" s="85">
        <f t="shared" si="71"/>
        <v>95</v>
      </c>
      <c r="HK31" s="85">
        <f t="shared" si="71"/>
        <v>100</v>
      </c>
      <c r="HL31" s="85">
        <f t="shared" si="71"/>
        <v>90</v>
      </c>
      <c r="HM31" s="85">
        <f t="shared" si="71"/>
        <v>100</v>
      </c>
      <c r="HN31" s="85">
        <f t="shared" si="71"/>
        <v>99</v>
      </c>
      <c r="HO31" s="85">
        <f t="shared" si="71"/>
        <v>92</v>
      </c>
      <c r="HP31" s="85">
        <f t="shared" si="71"/>
        <v>100</v>
      </c>
      <c r="HQ31" s="85">
        <f t="shared" si="71"/>
        <v>100</v>
      </c>
      <c r="HR31" s="85">
        <f t="shared" si="71"/>
        <v>97</v>
      </c>
      <c r="HS31" s="85">
        <f t="shared" si="71"/>
        <v>97</v>
      </c>
      <c r="HT31" s="85">
        <f t="shared" si="71"/>
        <v>99</v>
      </c>
      <c r="HU31" s="85">
        <f t="shared" si="71"/>
        <v>95</v>
      </c>
      <c r="HV31" s="85">
        <f t="shared" si="71"/>
        <v>91</v>
      </c>
      <c r="HW31" s="85">
        <f t="shared" si="71"/>
        <v>89</v>
      </c>
      <c r="HX31" s="85">
        <f t="shared" si="71"/>
        <v>97</v>
      </c>
      <c r="HY31" s="85">
        <f t="shared" si="71"/>
        <v>91</v>
      </c>
      <c r="HZ31" s="85">
        <f t="shared" si="71"/>
        <v>92</v>
      </c>
      <c r="IA31" s="85">
        <f t="shared" si="71"/>
        <v>93</v>
      </c>
      <c r="IB31" s="85">
        <f t="shared" si="71"/>
        <v>97</v>
      </c>
    </row>
    <row r="32" spans="1:236" s="81" customFormat="1" ht="54" customHeight="1" x14ac:dyDescent="0.3">
      <c r="A32" s="1065"/>
      <c r="B32" s="637" t="s">
        <v>280</v>
      </c>
      <c r="C32" s="1089"/>
      <c r="D32" s="88">
        <f>ROUND(D33/D34*100, 0)</f>
        <v>95</v>
      </c>
      <c r="E32" s="88">
        <f>ROUND(E33/E34*100, 0)</f>
        <v>95</v>
      </c>
      <c r="F32" s="88">
        <v>95</v>
      </c>
      <c r="G32" s="88">
        <f>ROUND(G33/G34*100, 0)</f>
        <v>97</v>
      </c>
      <c r="H32" s="88">
        <f>ROUND(H33/H34*100, 0)</f>
        <v>95</v>
      </c>
      <c r="I32" s="88">
        <v>94</v>
      </c>
      <c r="J32" s="88">
        <f>ROUND(J33/J34*100, 0)</f>
        <v>98</v>
      </c>
      <c r="K32" s="88">
        <v>99</v>
      </c>
      <c r="L32" s="88">
        <f t="shared" ref="L32:AM32" si="72">ROUND(L33/L34*100, 0)</f>
        <v>73</v>
      </c>
      <c r="M32" s="88">
        <f t="shared" si="72"/>
        <v>98</v>
      </c>
      <c r="N32" s="88">
        <f t="shared" si="72"/>
        <v>98</v>
      </c>
      <c r="O32" s="88">
        <f t="shared" si="72"/>
        <v>95</v>
      </c>
      <c r="P32" s="88">
        <f t="shared" si="72"/>
        <v>98</v>
      </c>
      <c r="Q32" s="88">
        <f t="shared" si="72"/>
        <v>96</v>
      </c>
      <c r="R32" s="88">
        <f t="shared" si="72"/>
        <v>96</v>
      </c>
      <c r="S32" s="88">
        <f t="shared" si="72"/>
        <v>91</v>
      </c>
      <c r="T32" s="88">
        <f t="shared" si="72"/>
        <v>95</v>
      </c>
      <c r="U32" s="88">
        <f t="shared" si="72"/>
        <v>96</v>
      </c>
      <c r="V32" s="88">
        <f t="shared" si="72"/>
        <v>98</v>
      </c>
      <c r="W32" s="88">
        <f t="shared" si="72"/>
        <v>100</v>
      </c>
      <c r="X32" s="88">
        <f t="shared" si="72"/>
        <v>90</v>
      </c>
      <c r="Y32" s="88">
        <f t="shared" si="72"/>
        <v>99</v>
      </c>
      <c r="Z32" s="88">
        <f t="shared" si="72"/>
        <v>97</v>
      </c>
      <c r="AA32" s="88">
        <f t="shared" si="72"/>
        <v>98</v>
      </c>
      <c r="AB32" s="88">
        <f t="shared" si="72"/>
        <v>97</v>
      </c>
      <c r="AC32" s="88">
        <f t="shared" si="72"/>
        <v>97</v>
      </c>
      <c r="AD32" s="88">
        <f t="shared" si="72"/>
        <v>94</v>
      </c>
      <c r="AE32" s="88">
        <f t="shared" si="72"/>
        <v>97</v>
      </c>
      <c r="AF32" s="88">
        <f t="shared" si="72"/>
        <v>91</v>
      </c>
      <c r="AG32" s="88">
        <f t="shared" si="72"/>
        <v>99</v>
      </c>
      <c r="AH32" s="88">
        <f t="shared" si="72"/>
        <v>96</v>
      </c>
      <c r="AI32" s="88">
        <f t="shared" si="72"/>
        <v>88</v>
      </c>
      <c r="AJ32" s="88">
        <f t="shared" si="72"/>
        <v>95</v>
      </c>
      <c r="AK32" s="88">
        <f t="shared" si="72"/>
        <v>95</v>
      </c>
      <c r="AL32" s="88">
        <f t="shared" si="72"/>
        <v>96</v>
      </c>
      <c r="AM32" s="88">
        <f t="shared" si="72"/>
        <v>93</v>
      </c>
      <c r="AN32" s="88">
        <v>93</v>
      </c>
      <c r="AO32" s="88">
        <f t="shared" ref="AO32:CB32" si="73">ROUND(AO33/AO34*100, 0)</f>
        <v>96</v>
      </c>
      <c r="AP32" s="88">
        <f t="shared" si="73"/>
        <v>94</v>
      </c>
      <c r="AQ32" s="88">
        <f t="shared" si="73"/>
        <v>92</v>
      </c>
      <c r="AR32" s="88">
        <f t="shared" si="73"/>
        <v>99</v>
      </c>
      <c r="AS32" s="88">
        <f t="shared" si="73"/>
        <v>95</v>
      </c>
      <c r="AT32" s="88">
        <f t="shared" si="73"/>
        <v>98</v>
      </c>
      <c r="AU32" s="88">
        <f t="shared" si="73"/>
        <v>91</v>
      </c>
      <c r="AV32" s="88">
        <f t="shared" si="73"/>
        <v>93</v>
      </c>
      <c r="AW32" s="88">
        <f t="shared" si="73"/>
        <v>99</v>
      </c>
      <c r="AX32" s="88">
        <f t="shared" si="73"/>
        <v>98</v>
      </c>
      <c r="AY32" s="88">
        <f t="shared" si="73"/>
        <v>94</v>
      </c>
      <c r="AZ32" s="88">
        <f t="shared" si="73"/>
        <v>98</v>
      </c>
      <c r="BA32" s="88">
        <f t="shared" si="73"/>
        <v>95</v>
      </c>
      <c r="BB32" s="88">
        <f t="shared" si="73"/>
        <v>100</v>
      </c>
      <c r="BC32" s="88">
        <f t="shared" si="73"/>
        <v>91</v>
      </c>
      <c r="BD32" s="88">
        <f t="shared" si="73"/>
        <v>95</v>
      </c>
      <c r="BE32" s="88">
        <f t="shared" si="73"/>
        <v>92</v>
      </c>
      <c r="BF32" s="88">
        <f t="shared" si="73"/>
        <v>91</v>
      </c>
      <c r="BG32" s="88">
        <f t="shared" si="73"/>
        <v>100</v>
      </c>
      <c r="BH32" s="88">
        <f t="shared" si="73"/>
        <v>96</v>
      </c>
      <c r="BI32" s="88">
        <f t="shared" si="73"/>
        <v>92</v>
      </c>
      <c r="BJ32" s="88">
        <f t="shared" si="73"/>
        <v>100</v>
      </c>
      <c r="BK32" s="88">
        <f t="shared" si="73"/>
        <v>100</v>
      </c>
      <c r="BL32" s="88">
        <f t="shared" si="73"/>
        <v>100</v>
      </c>
      <c r="BM32" s="88">
        <f t="shared" si="73"/>
        <v>96</v>
      </c>
      <c r="BN32" s="88">
        <f t="shared" si="73"/>
        <v>98</v>
      </c>
      <c r="BO32" s="88">
        <f t="shared" si="73"/>
        <v>94</v>
      </c>
      <c r="BP32" s="88">
        <f t="shared" si="73"/>
        <v>98</v>
      </c>
      <c r="BQ32" s="88">
        <f t="shared" si="73"/>
        <v>95</v>
      </c>
      <c r="BR32" s="88">
        <f t="shared" si="73"/>
        <v>99</v>
      </c>
      <c r="BS32" s="88">
        <f t="shared" si="73"/>
        <v>98</v>
      </c>
      <c r="BT32" s="88">
        <f t="shared" si="73"/>
        <v>94</v>
      </c>
      <c r="BU32" s="88">
        <f t="shared" si="73"/>
        <v>98</v>
      </c>
      <c r="BV32" s="88">
        <f t="shared" si="73"/>
        <v>95</v>
      </c>
      <c r="BW32" s="88">
        <f t="shared" si="73"/>
        <v>100</v>
      </c>
      <c r="BX32" s="88">
        <f t="shared" si="73"/>
        <v>86</v>
      </c>
      <c r="BY32" s="88">
        <f t="shared" si="73"/>
        <v>95</v>
      </c>
      <c r="BZ32" s="88">
        <f t="shared" si="73"/>
        <v>94</v>
      </c>
      <c r="CA32" s="88">
        <f t="shared" si="73"/>
        <v>99</v>
      </c>
      <c r="CB32" s="88">
        <f t="shared" si="73"/>
        <v>96</v>
      </c>
      <c r="CC32" s="88">
        <v>96</v>
      </c>
      <c r="CD32" s="88">
        <f>ROUND(CD33/CD34*100, 0)</f>
        <v>91</v>
      </c>
      <c r="CE32" s="88">
        <f>ROUND(CE33/CE34*100, 0)</f>
        <v>98</v>
      </c>
      <c r="CF32" s="88">
        <f>ROUND(CF33/CF34*100, 0)</f>
        <v>94</v>
      </c>
      <c r="CG32" s="88">
        <f>ROUND(CG33/CG34*100, 0)</f>
        <v>97</v>
      </c>
      <c r="CH32" s="88">
        <v>98</v>
      </c>
      <c r="CI32" s="88">
        <f t="shared" ref="CI32:DD32" si="74">ROUND(CI33/CI34*100, 0)</f>
        <v>98</v>
      </c>
      <c r="CJ32" s="88">
        <f t="shared" si="74"/>
        <v>98</v>
      </c>
      <c r="CK32" s="88">
        <f t="shared" si="74"/>
        <v>98</v>
      </c>
      <c r="CL32" s="88">
        <f t="shared" si="74"/>
        <v>95</v>
      </c>
      <c r="CM32" s="88">
        <f t="shared" si="74"/>
        <v>99</v>
      </c>
      <c r="CN32" s="88">
        <f t="shared" si="74"/>
        <v>90</v>
      </c>
      <c r="CO32" s="88">
        <f t="shared" si="74"/>
        <v>99</v>
      </c>
      <c r="CP32" s="88">
        <f t="shared" si="74"/>
        <v>97</v>
      </c>
      <c r="CQ32" s="88">
        <f t="shared" si="74"/>
        <v>85</v>
      </c>
      <c r="CR32" s="88">
        <f t="shared" si="74"/>
        <v>100</v>
      </c>
      <c r="CS32" s="88">
        <f t="shared" si="74"/>
        <v>95</v>
      </c>
      <c r="CT32" s="88">
        <f t="shared" si="74"/>
        <v>91</v>
      </c>
      <c r="CU32" s="88">
        <f t="shared" si="74"/>
        <v>96</v>
      </c>
      <c r="CV32" s="88">
        <f t="shared" si="74"/>
        <v>90</v>
      </c>
      <c r="CW32" s="88">
        <f t="shared" si="74"/>
        <v>98</v>
      </c>
      <c r="CX32" s="88">
        <f t="shared" si="74"/>
        <v>92</v>
      </c>
      <c r="CY32" s="88">
        <f t="shared" si="74"/>
        <v>100</v>
      </c>
      <c r="CZ32" s="88">
        <f t="shared" si="74"/>
        <v>90</v>
      </c>
      <c r="DA32" s="88">
        <f t="shared" si="74"/>
        <v>93</v>
      </c>
      <c r="DB32" s="88">
        <f t="shared" si="74"/>
        <v>93</v>
      </c>
      <c r="DC32" s="88">
        <f t="shared" si="74"/>
        <v>98</v>
      </c>
      <c r="DD32" s="88">
        <f t="shared" si="74"/>
        <v>99</v>
      </c>
      <c r="DE32" s="88">
        <v>99</v>
      </c>
      <c r="DF32" s="88">
        <f t="shared" ref="DF32:EE32" si="75">ROUND(DF33/DF34*100, 0)</f>
        <v>100</v>
      </c>
      <c r="DG32" s="88">
        <f t="shared" si="75"/>
        <v>98</v>
      </c>
      <c r="DH32" s="88">
        <f t="shared" si="75"/>
        <v>100</v>
      </c>
      <c r="DI32" s="88">
        <f t="shared" si="75"/>
        <v>100</v>
      </c>
      <c r="DJ32" s="88">
        <f t="shared" si="75"/>
        <v>96</v>
      </c>
      <c r="DK32" s="88">
        <f t="shared" si="75"/>
        <v>100</v>
      </c>
      <c r="DL32" s="88">
        <f t="shared" si="75"/>
        <v>100</v>
      </c>
      <c r="DM32" s="88">
        <f t="shared" si="75"/>
        <v>95</v>
      </c>
      <c r="DN32" s="88">
        <f t="shared" si="75"/>
        <v>97</v>
      </c>
      <c r="DO32" s="88">
        <f t="shared" si="75"/>
        <v>100</v>
      </c>
      <c r="DP32" s="88">
        <f t="shared" si="75"/>
        <v>100</v>
      </c>
      <c r="DQ32" s="88">
        <f t="shared" si="75"/>
        <v>93</v>
      </c>
      <c r="DR32" s="88">
        <f t="shared" si="75"/>
        <v>93</v>
      </c>
      <c r="DS32" s="88">
        <f t="shared" si="75"/>
        <v>97</v>
      </c>
      <c r="DT32" s="88">
        <f t="shared" si="75"/>
        <v>99</v>
      </c>
      <c r="DU32" s="88">
        <f t="shared" si="75"/>
        <v>99</v>
      </c>
      <c r="DV32" s="88">
        <f t="shared" si="75"/>
        <v>97</v>
      </c>
      <c r="DW32" s="88">
        <f t="shared" si="75"/>
        <v>89</v>
      </c>
      <c r="DX32" s="88">
        <f t="shared" si="75"/>
        <v>96</v>
      </c>
      <c r="DY32" s="88">
        <f t="shared" si="75"/>
        <v>96</v>
      </c>
      <c r="DZ32" s="88">
        <f t="shared" si="75"/>
        <v>100</v>
      </c>
      <c r="EA32" s="88">
        <f t="shared" si="75"/>
        <v>97</v>
      </c>
      <c r="EB32" s="88">
        <f t="shared" si="75"/>
        <v>95</v>
      </c>
      <c r="EC32" s="88">
        <f t="shared" si="75"/>
        <v>96</v>
      </c>
      <c r="ED32" s="88">
        <f t="shared" si="75"/>
        <v>96</v>
      </c>
      <c r="EE32" s="88">
        <f t="shared" si="75"/>
        <v>100</v>
      </c>
      <c r="EF32" s="88">
        <v>97</v>
      </c>
      <c r="EG32" s="88">
        <f>ROUND(EG33/EG34*100, 0)</f>
        <v>86</v>
      </c>
      <c r="EH32" s="88">
        <f>ROUND(EH33/EH34*100, 0)</f>
        <v>99</v>
      </c>
      <c r="EI32" s="88">
        <f>ROUND(EI33/EI34*100, 0)</f>
        <v>92</v>
      </c>
      <c r="EJ32" s="88">
        <f>ROUND(EJ33/EJ34*100, 0)</f>
        <v>89</v>
      </c>
      <c r="EK32" s="88">
        <v>87</v>
      </c>
      <c r="EL32" s="88">
        <f t="shared" ref="EL32:GB32" si="76">ROUND(EL33/EL34*100, 0)</f>
        <v>91</v>
      </c>
      <c r="EM32" s="88">
        <f t="shared" si="76"/>
        <v>92</v>
      </c>
      <c r="EN32" s="88">
        <f t="shared" si="76"/>
        <v>100</v>
      </c>
      <c r="EO32" s="88">
        <f t="shared" si="76"/>
        <v>98</v>
      </c>
      <c r="EP32" s="88">
        <f t="shared" si="76"/>
        <v>92</v>
      </c>
      <c r="EQ32" s="88">
        <f t="shared" si="76"/>
        <v>98</v>
      </c>
      <c r="ER32" s="88">
        <f t="shared" si="76"/>
        <v>100</v>
      </c>
      <c r="ES32" s="88">
        <f t="shared" si="76"/>
        <v>95</v>
      </c>
      <c r="ET32" s="88">
        <f t="shared" si="76"/>
        <v>97</v>
      </c>
      <c r="EU32" s="88">
        <f t="shared" si="76"/>
        <v>91</v>
      </c>
      <c r="EV32" s="88">
        <f t="shared" si="76"/>
        <v>89</v>
      </c>
      <c r="EW32" s="88">
        <f t="shared" si="76"/>
        <v>85</v>
      </c>
      <c r="EX32" s="88">
        <f t="shared" si="76"/>
        <v>95</v>
      </c>
      <c r="EY32" s="88">
        <f t="shared" si="76"/>
        <v>89</v>
      </c>
      <c r="EZ32" s="88">
        <f t="shared" si="76"/>
        <v>93</v>
      </c>
      <c r="FA32" s="88">
        <f t="shared" si="76"/>
        <v>99</v>
      </c>
      <c r="FB32" s="88">
        <f t="shared" si="76"/>
        <v>97</v>
      </c>
      <c r="FC32" s="88">
        <f t="shared" si="76"/>
        <v>100</v>
      </c>
      <c r="FD32" s="88">
        <f t="shared" si="76"/>
        <v>100</v>
      </c>
      <c r="FE32" s="88">
        <f t="shared" si="76"/>
        <v>98</v>
      </c>
      <c r="FF32" s="88">
        <f t="shared" si="76"/>
        <v>97</v>
      </c>
      <c r="FG32" s="88">
        <f t="shared" si="76"/>
        <v>92</v>
      </c>
      <c r="FH32" s="88">
        <f t="shared" si="76"/>
        <v>98</v>
      </c>
      <c r="FI32" s="88">
        <f t="shared" si="76"/>
        <v>98</v>
      </c>
      <c r="FJ32" s="88">
        <f t="shared" si="76"/>
        <v>100</v>
      </c>
      <c r="FK32" s="88">
        <f t="shared" si="76"/>
        <v>97</v>
      </c>
      <c r="FL32" s="88">
        <f t="shared" si="76"/>
        <v>83</v>
      </c>
      <c r="FM32" s="88">
        <f t="shared" si="76"/>
        <v>95</v>
      </c>
      <c r="FN32" s="88">
        <f t="shared" si="76"/>
        <v>87</v>
      </c>
      <c r="FO32" s="88">
        <f t="shared" si="76"/>
        <v>97</v>
      </c>
      <c r="FP32" s="88">
        <f t="shared" si="76"/>
        <v>99</v>
      </c>
      <c r="FQ32" s="88">
        <f t="shared" si="76"/>
        <v>100</v>
      </c>
      <c r="FR32" s="88">
        <f t="shared" si="76"/>
        <v>98</v>
      </c>
      <c r="FS32" s="88">
        <f t="shared" si="76"/>
        <v>94</v>
      </c>
      <c r="FT32" s="88">
        <f t="shared" si="76"/>
        <v>95</v>
      </c>
      <c r="FU32" s="88">
        <f t="shared" si="76"/>
        <v>92</v>
      </c>
      <c r="FV32" s="88">
        <f t="shared" si="76"/>
        <v>97</v>
      </c>
      <c r="FW32" s="88">
        <f t="shared" si="76"/>
        <v>96</v>
      </c>
      <c r="FX32" s="88">
        <f t="shared" si="76"/>
        <v>96</v>
      </c>
      <c r="FY32" s="88">
        <f t="shared" si="76"/>
        <v>94</v>
      </c>
      <c r="FZ32" s="88">
        <f t="shared" si="76"/>
        <v>96</v>
      </c>
      <c r="GA32" s="88">
        <f t="shared" si="76"/>
        <v>84</v>
      </c>
      <c r="GB32" s="88">
        <f t="shared" si="76"/>
        <v>93</v>
      </c>
      <c r="GC32" s="88">
        <v>85</v>
      </c>
      <c r="GD32" s="88">
        <f t="shared" ref="GD32:GY32" si="77">ROUND(GD33/GD34*100, 0)</f>
        <v>96</v>
      </c>
      <c r="GE32" s="88">
        <f t="shared" si="77"/>
        <v>95</v>
      </c>
      <c r="GF32" s="88">
        <f t="shared" si="77"/>
        <v>93</v>
      </c>
      <c r="GG32" s="88">
        <f t="shared" si="77"/>
        <v>94</v>
      </c>
      <c r="GH32" s="88">
        <f t="shared" si="77"/>
        <v>98</v>
      </c>
      <c r="GI32" s="88">
        <f t="shared" si="77"/>
        <v>94</v>
      </c>
      <c r="GJ32" s="88">
        <f t="shared" si="77"/>
        <v>98</v>
      </c>
      <c r="GK32" s="88">
        <f t="shared" si="77"/>
        <v>98</v>
      </c>
      <c r="GL32" s="88">
        <f t="shared" si="77"/>
        <v>100</v>
      </c>
      <c r="GM32" s="88">
        <f t="shared" si="77"/>
        <v>99</v>
      </c>
      <c r="GN32" s="88">
        <f t="shared" si="77"/>
        <v>97</v>
      </c>
      <c r="GO32" s="88">
        <f t="shared" si="77"/>
        <v>90</v>
      </c>
      <c r="GP32" s="88">
        <f t="shared" si="77"/>
        <v>93</v>
      </c>
      <c r="GQ32" s="88">
        <f t="shared" si="77"/>
        <v>100</v>
      </c>
      <c r="GR32" s="88">
        <f t="shared" si="77"/>
        <v>96</v>
      </c>
      <c r="GS32" s="88">
        <f t="shared" si="77"/>
        <v>94</v>
      </c>
      <c r="GT32" s="88">
        <f t="shared" si="77"/>
        <v>100</v>
      </c>
      <c r="GU32" s="88">
        <f t="shared" si="77"/>
        <v>100</v>
      </c>
      <c r="GV32" s="88">
        <f t="shared" si="77"/>
        <v>95</v>
      </c>
      <c r="GW32" s="88">
        <f t="shared" si="77"/>
        <v>100</v>
      </c>
      <c r="GX32" s="88">
        <f t="shared" si="77"/>
        <v>100</v>
      </c>
      <c r="GY32" s="88">
        <f t="shared" si="77"/>
        <v>97</v>
      </c>
      <c r="GZ32" s="88">
        <v>87</v>
      </c>
      <c r="HA32" s="88">
        <f t="shared" ref="HA32:HR32" si="78">ROUND(HA33/HA34*100, 0)</f>
        <v>97</v>
      </c>
      <c r="HB32" s="88">
        <f t="shared" si="78"/>
        <v>91</v>
      </c>
      <c r="HC32" s="88">
        <f t="shared" si="78"/>
        <v>98</v>
      </c>
      <c r="HD32" s="88">
        <f t="shared" si="78"/>
        <v>99</v>
      </c>
      <c r="HE32" s="88">
        <f t="shared" si="78"/>
        <v>91</v>
      </c>
      <c r="HF32" s="88">
        <f t="shared" si="78"/>
        <v>100</v>
      </c>
      <c r="HG32" s="88">
        <f t="shared" si="78"/>
        <v>94</v>
      </c>
      <c r="HH32" s="88">
        <f t="shared" si="78"/>
        <v>99</v>
      </c>
      <c r="HI32" s="88">
        <f t="shared" si="78"/>
        <v>94</v>
      </c>
      <c r="HJ32" s="88">
        <f t="shared" si="78"/>
        <v>94</v>
      </c>
      <c r="HK32" s="88">
        <f t="shared" si="78"/>
        <v>100</v>
      </c>
      <c r="HL32" s="88">
        <f t="shared" si="78"/>
        <v>86</v>
      </c>
      <c r="HM32" s="88">
        <f t="shared" si="78"/>
        <v>100</v>
      </c>
      <c r="HN32" s="88">
        <f t="shared" si="78"/>
        <v>100</v>
      </c>
      <c r="HO32" s="88">
        <f t="shared" si="78"/>
        <v>94</v>
      </c>
      <c r="HP32" s="88">
        <f t="shared" si="78"/>
        <v>100</v>
      </c>
      <c r="HQ32" s="88">
        <f t="shared" si="78"/>
        <v>100</v>
      </c>
      <c r="HR32" s="88">
        <f t="shared" si="78"/>
        <v>100</v>
      </c>
      <c r="HS32" s="88">
        <v>97</v>
      </c>
      <c r="HT32" s="88">
        <f t="shared" ref="HT32:IB32" si="79">ROUND(HT33/HT34*100, 0)</f>
        <v>98</v>
      </c>
      <c r="HU32" s="88">
        <f t="shared" si="79"/>
        <v>95</v>
      </c>
      <c r="HV32" s="88">
        <f t="shared" si="79"/>
        <v>90</v>
      </c>
      <c r="HW32" s="88">
        <f t="shared" si="79"/>
        <v>94</v>
      </c>
      <c r="HX32" s="88">
        <f t="shared" si="79"/>
        <v>98</v>
      </c>
      <c r="HY32" s="88">
        <f t="shared" si="79"/>
        <v>90</v>
      </c>
      <c r="HZ32" s="88">
        <f t="shared" si="79"/>
        <v>97</v>
      </c>
      <c r="IA32" s="88">
        <f t="shared" si="79"/>
        <v>92</v>
      </c>
      <c r="IB32" s="88">
        <f t="shared" si="79"/>
        <v>96</v>
      </c>
    </row>
    <row r="33" spans="1:236" ht="57" customHeight="1" x14ac:dyDescent="0.3">
      <c r="A33" s="1066"/>
      <c r="B33" s="604" t="s">
        <v>281</v>
      </c>
      <c r="C33" s="90" t="s">
        <v>125</v>
      </c>
      <c r="D33" s="103">
        <v>282</v>
      </c>
      <c r="E33" s="103">
        <v>124</v>
      </c>
      <c r="F33" s="103">
        <v>255</v>
      </c>
      <c r="G33" s="103">
        <v>1116</v>
      </c>
      <c r="H33" s="103">
        <v>314</v>
      </c>
      <c r="I33" s="103">
        <v>86</v>
      </c>
      <c r="J33" s="103">
        <v>179</v>
      </c>
      <c r="K33" s="103">
        <v>890</v>
      </c>
      <c r="L33" s="103">
        <v>11</v>
      </c>
      <c r="M33" s="103">
        <v>43</v>
      </c>
      <c r="N33" s="103">
        <v>143</v>
      </c>
      <c r="O33" s="103">
        <v>124</v>
      </c>
      <c r="P33" s="103">
        <v>304</v>
      </c>
      <c r="Q33" s="103">
        <v>244</v>
      </c>
      <c r="R33" s="103">
        <v>207</v>
      </c>
      <c r="S33" s="103">
        <v>798</v>
      </c>
      <c r="T33" s="103">
        <v>427</v>
      </c>
      <c r="U33" s="103">
        <v>96</v>
      </c>
      <c r="V33" s="103">
        <v>140</v>
      </c>
      <c r="W33" s="103">
        <v>372</v>
      </c>
      <c r="X33" s="103">
        <v>88</v>
      </c>
      <c r="Y33" s="103">
        <v>228</v>
      </c>
      <c r="Z33" s="103">
        <v>156</v>
      </c>
      <c r="AA33" s="103">
        <v>240</v>
      </c>
      <c r="AB33" s="103">
        <v>207</v>
      </c>
      <c r="AC33" s="103">
        <v>142</v>
      </c>
      <c r="AD33" s="103">
        <v>608</v>
      </c>
      <c r="AE33" s="103">
        <v>121</v>
      </c>
      <c r="AF33" s="103">
        <v>83</v>
      </c>
      <c r="AG33" s="103">
        <v>339</v>
      </c>
      <c r="AH33" s="103">
        <v>467</v>
      </c>
      <c r="AI33" s="103">
        <v>433</v>
      </c>
      <c r="AJ33" s="103">
        <v>301</v>
      </c>
      <c r="AK33" s="103">
        <v>872</v>
      </c>
      <c r="AL33" s="103">
        <v>121</v>
      </c>
      <c r="AM33" s="103">
        <v>1030</v>
      </c>
      <c r="AN33" s="103">
        <v>159</v>
      </c>
      <c r="AO33" s="103">
        <v>108</v>
      </c>
      <c r="AP33" s="103">
        <v>741</v>
      </c>
      <c r="AQ33" s="103">
        <v>67</v>
      </c>
      <c r="AR33" s="103">
        <v>131</v>
      </c>
      <c r="AS33" s="103">
        <v>411</v>
      </c>
      <c r="AT33" s="103">
        <v>254</v>
      </c>
      <c r="AU33" s="103">
        <v>158</v>
      </c>
      <c r="AV33" s="103">
        <v>365</v>
      </c>
      <c r="AW33" s="103">
        <v>205</v>
      </c>
      <c r="AX33" s="103">
        <v>48</v>
      </c>
      <c r="AY33" s="103">
        <v>307</v>
      </c>
      <c r="AZ33" s="103">
        <v>385</v>
      </c>
      <c r="BA33" s="103">
        <v>111</v>
      </c>
      <c r="BB33" s="103">
        <v>25</v>
      </c>
      <c r="BC33" s="103">
        <v>310</v>
      </c>
      <c r="BD33" s="103">
        <v>255</v>
      </c>
      <c r="BE33" s="103">
        <v>77</v>
      </c>
      <c r="BF33" s="103">
        <v>79</v>
      </c>
      <c r="BG33" s="103">
        <v>43</v>
      </c>
      <c r="BH33" s="103">
        <v>72</v>
      </c>
      <c r="BI33" s="103">
        <v>48</v>
      </c>
      <c r="BJ33" s="103">
        <v>19</v>
      </c>
      <c r="BK33" s="103">
        <v>11</v>
      </c>
      <c r="BL33" s="103">
        <v>31</v>
      </c>
      <c r="BM33" s="103">
        <v>115</v>
      </c>
      <c r="BN33" s="103">
        <v>41</v>
      </c>
      <c r="BO33" s="103">
        <v>15</v>
      </c>
      <c r="BP33" s="103">
        <v>149</v>
      </c>
      <c r="BQ33" s="103">
        <v>19</v>
      </c>
      <c r="BR33" s="103">
        <v>104</v>
      </c>
      <c r="BS33" s="103">
        <v>46</v>
      </c>
      <c r="BT33" s="103">
        <v>112</v>
      </c>
      <c r="BU33" s="103">
        <v>42</v>
      </c>
      <c r="BV33" s="103">
        <v>20</v>
      </c>
      <c r="BW33" s="103">
        <v>41</v>
      </c>
      <c r="BX33" s="103">
        <v>44</v>
      </c>
      <c r="BY33" s="103">
        <v>54</v>
      </c>
      <c r="BZ33" s="103">
        <v>146</v>
      </c>
      <c r="CA33" s="103">
        <v>499</v>
      </c>
      <c r="CB33" s="103">
        <v>225</v>
      </c>
      <c r="CC33" s="103">
        <v>28</v>
      </c>
      <c r="CD33" s="103">
        <v>21</v>
      </c>
      <c r="CE33" s="103">
        <v>258</v>
      </c>
      <c r="CF33" s="103">
        <v>66</v>
      </c>
      <c r="CG33" s="103">
        <v>33</v>
      </c>
      <c r="CH33" s="103">
        <v>203</v>
      </c>
      <c r="CI33" s="103">
        <v>57</v>
      </c>
      <c r="CJ33" s="103">
        <v>240</v>
      </c>
      <c r="CK33" s="103">
        <v>54</v>
      </c>
      <c r="CL33" s="103">
        <v>107</v>
      </c>
      <c r="CM33" s="103">
        <v>75</v>
      </c>
      <c r="CN33" s="103">
        <v>52</v>
      </c>
      <c r="CO33" s="103">
        <v>77</v>
      </c>
      <c r="CP33" s="103">
        <v>118</v>
      </c>
      <c r="CQ33" s="103">
        <v>46</v>
      </c>
      <c r="CR33" s="103">
        <v>38</v>
      </c>
      <c r="CS33" s="103">
        <v>21</v>
      </c>
      <c r="CT33" s="103">
        <v>42</v>
      </c>
      <c r="CU33" s="103">
        <v>99</v>
      </c>
      <c r="CV33" s="103">
        <v>9</v>
      </c>
      <c r="CW33" s="103">
        <v>60</v>
      </c>
      <c r="CX33" s="103">
        <v>110</v>
      </c>
      <c r="CY33" s="103">
        <v>85</v>
      </c>
      <c r="CZ33" s="103">
        <v>47</v>
      </c>
      <c r="DA33" s="103">
        <v>13</v>
      </c>
      <c r="DB33" s="103">
        <v>14</v>
      </c>
      <c r="DC33" s="103">
        <v>59</v>
      </c>
      <c r="DD33" s="103">
        <v>221</v>
      </c>
      <c r="DE33" s="103">
        <v>203</v>
      </c>
      <c r="DF33" s="103">
        <v>19</v>
      </c>
      <c r="DG33" s="103">
        <v>101</v>
      </c>
      <c r="DH33" s="103">
        <v>3</v>
      </c>
      <c r="DI33" s="103">
        <v>13</v>
      </c>
      <c r="DJ33" s="103">
        <v>95</v>
      </c>
      <c r="DK33" s="103">
        <v>46</v>
      </c>
      <c r="DL33" s="103">
        <v>28</v>
      </c>
      <c r="DM33" s="103">
        <v>242</v>
      </c>
      <c r="DN33" s="103">
        <v>100</v>
      </c>
      <c r="DO33" s="103">
        <v>129</v>
      </c>
      <c r="DP33" s="103">
        <v>72</v>
      </c>
      <c r="DQ33" s="103">
        <v>129</v>
      </c>
      <c r="DR33" s="103">
        <v>245</v>
      </c>
      <c r="DS33" s="103">
        <v>88</v>
      </c>
      <c r="DT33" s="103">
        <v>116</v>
      </c>
      <c r="DU33" s="103">
        <v>154</v>
      </c>
      <c r="DV33" s="103">
        <v>97</v>
      </c>
      <c r="DW33" s="103">
        <v>33</v>
      </c>
      <c r="DX33" s="103">
        <v>188</v>
      </c>
      <c r="DY33" s="103">
        <v>22</v>
      </c>
      <c r="DZ33" s="103">
        <v>89</v>
      </c>
      <c r="EA33" s="103">
        <v>36</v>
      </c>
      <c r="EB33" s="103">
        <v>18</v>
      </c>
      <c r="EC33" s="103">
        <v>22</v>
      </c>
      <c r="ED33" s="103">
        <v>50</v>
      </c>
      <c r="EE33" s="103">
        <v>60</v>
      </c>
      <c r="EF33" s="103">
        <v>39</v>
      </c>
      <c r="EG33" s="103">
        <v>68</v>
      </c>
      <c r="EH33" s="103">
        <v>75</v>
      </c>
      <c r="EI33" s="103">
        <v>35</v>
      </c>
      <c r="EJ33" s="103">
        <v>42</v>
      </c>
      <c r="EK33" s="103">
        <v>14</v>
      </c>
      <c r="EL33" s="103">
        <v>21</v>
      </c>
      <c r="EM33" s="103">
        <v>56</v>
      </c>
      <c r="EN33" s="103">
        <v>16</v>
      </c>
      <c r="EO33" s="103">
        <v>42</v>
      </c>
      <c r="EP33" s="103">
        <v>23</v>
      </c>
      <c r="EQ33" s="103">
        <v>118</v>
      </c>
      <c r="ER33" s="103">
        <v>16</v>
      </c>
      <c r="ES33" s="103">
        <v>21</v>
      </c>
      <c r="ET33" s="103">
        <v>38</v>
      </c>
      <c r="EU33" s="103">
        <v>21</v>
      </c>
      <c r="EV33" s="103">
        <v>8</v>
      </c>
      <c r="EW33" s="103">
        <v>23</v>
      </c>
      <c r="EX33" s="103">
        <v>21</v>
      </c>
      <c r="EY33" s="103">
        <v>67</v>
      </c>
      <c r="EZ33" s="103">
        <v>25</v>
      </c>
      <c r="FA33" s="103">
        <v>140</v>
      </c>
      <c r="FB33" s="103">
        <v>71</v>
      </c>
      <c r="FC33" s="103">
        <v>48</v>
      </c>
      <c r="FD33" s="103">
        <v>148</v>
      </c>
      <c r="FE33" s="103">
        <v>50</v>
      </c>
      <c r="FF33" s="103">
        <v>115</v>
      </c>
      <c r="FG33" s="103">
        <v>33</v>
      </c>
      <c r="FH33" s="103">
        <v>44</v>
      </c>
      <c r="FI33" s="103">
        <v>178</v>
      </c>
      <c r="FJ33" s="103">
        <v>23</v>
      </c>
      <c r="FK33" s="103">
        <v>30</v>
      </c>
      <c r="FL33" s="103">
        <v>15</v>
      </c>
      <c r="FM33" s="103">
        <v>54</v>
      </c>
      <c r="FN33" s="103">
        <v>13</v>
      </c>
      <c r="FO33" s="103">
        <v>37</v>
      </c>
      <c r="FP33" s="103">
        <v>270</v>
      </c>
      <c r="FQ33" s="103">
        <v>29</v>
      </c>
      <c r="FR33" s="103">
        <v>92</v>
      </c>
      <c r="FS33" s="103">
        <v>49</v>
      </c>
      <c r="FT33" s="103">
        <v>71</v>
      </c>
      <c r="FU33" s="103">
        <v>48</v>
      </c>
      <c r="FV33" s="103">
        <v>32</v>
      </c>
      <c r="FW33" s="103">
        <v>46</v>
      </c>
      <c r="FX33" s="103">
        <v>25</v>
      </c>
      <c r="FY33" s="103">
        <v>85</v>
      </c>
      <c r="FZ33" s="103">
        <v>46</v>
      </c>
      <c r="GA33" s="103">
        <v>114</v>
      </c>
      <c r="GB33" s="103">
        <v>13</v>
      </c>
      <c r="GC33" s="103">
        <v>59</v>
      </c>
      <c r="GD33" s="103">
        <v>169</v>
      </c>
      <c r="GE33" s="103">
        <v>146</v>
      </c>
      <c r="GF33" s="103">
        <v>67</v>
      </c>
      <c r="GG33" s="103">
        <v>66</v>
      </c>
      <c r="GH33" s="103">
        <v>101</v>
      </c>
      <c r="GI33" s="103">
        <v>30</v>
      </c>
      <c r="GJ33" s="103">
        <v>48</v>
      </c>
      <c r="GK33" s="103">
        <v>56</v>
      </c>
      <c r="GL33" s="103">
        <v>41</v>
      </c>
      <c r="GM33" s="103">
        <v>71</v>
      </c>
      <c r="GN33" s="103">
        <v>57</v>
      </c>
      <c r="GO33" s="103">
        <v>18</v>
      </c>
      <c r="GP33" s="103">
        <v>13</v>
      </c>
      <c r="GQ33" s="103">
        <v>157</v>
      </c>
      <c r="GR33" s="103">
        <v>48</v>
      </c>
      <c r="GS33" s="103">
        <v>102</v>
      </c>
      <c r="GT33" s="103">
        <v>1</v>
      </c>
      <c r="GU33" s="103">
        <v>4</v>
      </c>
      <c r="GV33" s="103">
        <v>117</v>
      </c>
      <c r="GW33" s="103">
        <v>2</v>
      </c>
      <c r="GX33" s="103">
        <v>10</v>
      </c>
      <c r="GY33" s="103">
        <v>120</v>
      </c>
      <c r="GZ33" s="103">
        <v>28</v>
      </c>
      <c r="HA33" s="103">
        <v>141</v>
      </c>
      <c r="HB33" s="103">
        <v>74</v>
      </c>
      <c r="HC33" s="103">
        <v>63</v>
      </c>
      <c r="HD33" s="103">
        <v>144</v>
      </c>
      <c r="HE33" s="103">
        <v>42</v>
      </c>
      <c r="HF33" s="103">
        <v>77</v>
      </c>
      <c r="HG33" s="103">
        <v>50</v>
      </c>
      <c r="HH33" s="103">
        <v>189</v>
      </c>
      <c r="HI33" s="103">
        <v>77</v>
      </c>
      <c r="HJ33" s="103">
        <v>80</v>
      </c>
      <c r="HK33" s="103">
        <v>19</v>
      </c>
      <c r="HL33" s="103">
        <v>44</v>
      </c>
      <c r="HM33" s="103">
        <v>8</v>
      </c>
      <c r="HN33" s="103">
        <v>93</v>
      </c>
      <c r="HO33" s="103">
        <v>15</v>
      </c>
      <c r="HP33" s="103">
        <v>82</v>
      </c>
      <c r="HQ33" s="103">
        <v>2</v>
      </c>
      <c r="HR33" s="103">
        <v>15</v>
      </c>
      <c r="HS33" s="103">
        <v>39</v>
      </c>
      <c r="HT33" s="103">
        <v>130</v>
      </c>
      <c r="HU33" s="103">
        <v>227</v>
      </c>
      <c r="HV33" s="103">
        <v>18</v>
      </c>
      <c r="HW33" s="103">
        <v>30</v>
      </c>
      <c r="HX33" s="103">
        <v>58</v>
      </c>
      <c r="HY33" s="103">
        <v>79</v>
      </c>
      <c r="HZ33" s="103">
        <v>37</v>
      </c>
      <c r="IA33" s="103">
        <v>46</v>
      </c>
      <c r="IB33" s="103">
        <v>67</v>
      </c>
    </row>
    <row r="34" spans="1:236" ht="50.25" customHeight="1" x14ac:dyDescent="0.3">
      <c r="A34" s="1067"/>
      <c r="B34" s="1090"/>
      <c r="C34" s="90" t="s">
        <v>126</v>
      </c>
      <c r="D34" s="103">
        <v>297</v>
      </c>
      <c r="E34" s="103">
        <v>131</v>
      </c>
      <c r="F34" s="103">
        <v>267</v>
      </c>
      <c r="G34" s="103">
        <v>1155</v>
      </c>
      <c r="H34" s="103">
        <v>329</v>
      </c>
      <c r="I34" s="103">
        <v>91</v>
      </c>
      <c r="J34" s="103">
        <v>183</v>
      </c>
      <c r="K34" s="103">
        <v>894</v>
      </c>
      <c r="L34" s="103">
        <v>15</v>
      </c>
      <c r="M34" s="103">
        <v>44</v>
      </c>
      <c r="N34" s="103">
        <v>146</v>
      </c>
      <c r="O34" s="103">
        <v>131</v>
      </c>
      <c r="P34" s="103">
        <v>310</v>
      </c>
      <c r="Q34" s="103">
        <v>255</v>
      </c>
      <c r="R34" s="103">
        <v>216</v>
      </c>
      <c r="S34" s="103">
        <v>881</v>
      </c>
      <c r="T34" s="103">
        <v>451</v>
      </c>
      <c r="U34" s="103">
        <v>100</v>
      </c>
      <c r="V34" s="103">
        <v>143</v>
      </c>
      <c r="W34" s="103">
        <v>373</v>
      </c>
      <c r="X34" s="103">
        <v>98</v>
      </c>
      <c r="Y34" s="103">
        <v>230</v>
      </c>
      <c r="Z34" s="103">
        <v>161</v>
      </c>
      <c r="AA34" s="103">
        <v>246</v>
      </c>
      <c r="AB34" s="103">
        <v>213</v>
      </c>
      <c r="AC34" s="103">
        <v>146</v>
      </c>
      <c r="AD34" s="103">
        <v>645</v>
      </c>
      <c r="AE34" s="103">
        <v>125</v>
      </c>
      <c r="AF34" s="103">
        <v>91</v>
      </c>
      <c r="AG34" s="103">
        <v>342</v>
      </c>
      <c r="AH34" s="103">
        <v>484</v>
      </c>
      <c r="AI34" s="103">
        <v>492</v>
      </c>
      <c r="AJ34" s="103">
        <v>318</v>
      </c>
      <c r="AK34" s="103">
        <v>919</v>
      </c>
      <c r="AL34" s="103">
        <v>126</v>
      </c>
      <c r="AM34" s="103">
        <v>1111</v>
      </c>
      <c r="AN34" s="103">
        <v>170</v>
      </c>
      <c r="AO34" s="103">
        <v>112</v>
      </c>
      <c r="AP34" s="103">
        <v>785</v>
      </c>
      <c r="AQ34" s="103">
        <v>73</v>
      </c>
      <c r="AR34" s="103">
        <v>132</v>
      </c>
      <c r="AS34" s="103">
        <v>431</v>
      </c>
      <c r="AT34" s="103">
        <v>258</v>
      </c>
      <c r="AU34" s="103">
        <v>173</v>
      </c>
      <c r="AV34" s="103">
        <v>391</v>
      </c>
      <c r="AW34" s="103">
        <v>207</v>
      </c>
      <c r="AX34" s="103">
        <v>49</v>
      </c>
      <c r="AY34" s="103">
        <v>325</v>
      </c>
      <c r="AZ34" s="103">
        <v>392</v>
      </c>
      <c r="BA34" s="103">
        <v>117</v>
      </c>
      <c r="BB34" s="103">
        <v>25</v>
      </c>
      <c r="BC34" s="103">
        <v>339</v>
      </c>
      <c r="BD34" s="103">
        <v>268</v>
      </c>
      <c r="BE34" s="103">
        <v>84</v>
      </c>
      <c r="BF34" s="103">
        <v>87</v>
      </c>
      <c r="BG34" s="103">
        <v>43</v>
      </c>
      <c r="BH34" s="103">
        <v>75</v>
      </c>
      <c r="BI34" s="103">
        <v>52</v>
      </c>
      <c r="BJ34" s="103">
        <v>19</v>
      </c>
      <c r="BK34" s="103">
        <v>11</v>
      </c>
      <c r="BL34" s="103">
        <v>31</v>
      </c>
      <c r="BM34" s="103">
        <v>120</v>
      </c>
      <c r="BN34" s="103">
        <v>42</v>
      </c>
      <c r="BO34" s="103">
        <v>16</v>
      </c>
      <c r="BP34" s="103">
        <v>152</v>
      </c>
      <c r="BQ34" s="103">
        <v>20</v>
      </c>
      <c r="BR34" s="103">
        <v>105</v>
      </c>
      <c r="BS34" s="103">
        <v>47</v>
      </c>
      <c r="BT34" s="103">
        <v>119</v>
      </c>
      <c r="BU34" s="103">
        <v>43</v>
      </c>
      <c r="BV34" s="103">
        <v>21</v>
      </c>
      <c r="BW34" s="103">
        <v>41</v>
      </c>
      <c r="BX34" s="103">
        <v>51</v>
      </c>
      <c r="BY34" s="103">
        <v>57</v>
      </c>
      <c r="BZ34" s="103">
        <v>156</v>
      </c>
      <c r="CA34" s="103">
        <v>502</v>
      </c>
      <c r="CB34" s="103">
        <v>235</v>
      </c>
      <c r="CC34" s="103">
        <v>29</v>
      </c>
      <c r="CD34" s="103">
        <v>23</v>
      </c>
      <c r="CE34" s="103">
        <v>263</v>
      </c>
      <c r="CF34" s="103">
        <v>70</v>
      </c>
      <c r="CG34" s="103">
        <v>34</v>
      </c>
      <c r="CH34" s="103">
        <v>206</v>
      </c>
      <c r="CI34" s="103">
        <v>58</v>
      </c>
      <c r="CJ34" s="103">
        <v>245</v>
      </c>
      <c r="CK34" s="103">
        <v>55</v>
      </c>
      <c r="CL34" s="103">
        <v>113</v>
      </c>
      <c r="CM34" s="103">
        <v>76</v>
      </c>
      <c r="CN34" s="103">
        <v>58</v>
      </c>
      <c r="CO34" s="103">
        <v>78</v>
      </c>
      <c r="CP34" s="103">
        <v>122</v>
      </c>
      <c r="CQ34" s="103">
        <v>54</v>
      </c>
      <c r="CR34" s="103">
        <v>38</v>
      </c>
      <c r="CS34" s="103">
        <v>22</v>
      </c>
      <c r="CT34" s="103">
        <v>46</v>
      </c>
      <c r="CU34" s="103">
        <v>103</v>
      </c>
      <c r="CV34" s="103">
        <v>10</v>
      </c>
      <c r="CW34" s="103">
        <v>61</v>
      </c>
      <c r="CX34" s="103">
        <v>120</v>
      </c>
      <c r="CY34" s="103">
        <v>85</v>
      </c>
      <c r="CZ34" s="103">
        <v>52</v>
      </c>
      <c r="DA34" s="103">
        <v>14</v>
      </c>
      <c r="DB34" s="103">
        <v>15</v>
      </c>
      <c r="DC34" s="103">
        <v>60</v>
      </c>
      <c r="DD34" s="103">
        <v>224</v>
      </c>
      <c r="DE34" s="103">
        <v>204</v>
      </c>
      <c r="DF34" s="103">
        <v>19</v>
      </c>
      <c r="DG34" s="103">
        <v>103</v>
      </c>
      <c r="DH34" s="103">
        <v>3</v>
      </c>
      <c r="DI34" s="103">
        <v>13</v>
      </c>
      <c r="DJ34" s="103">
        <v>99</v>
      </c>
      <c r="DK34" s="103">
        <v>46</v>
      </c>
      <c r="DL34" s="103">
        <v>28</v>
      </c>
      <c r="DM34" s="103">
        <v>254</v>
      </c>
      <c r="DN34" s="103">
        <v>103</v>
      </c>
      <c r="DO34" s="103">
        <v>129</v>
      </c>
      <c r="DP34" s="103">
        <v>72</v>
      </c>
      <c r="DQ34" s="103">
        <v>139</v>
      </c>
      <c r="DR34" s="103">
        <v>263</v>
      </c>
      <c r="DS34" s="103">
        <v>91</v>
      </c>
      <c r="DT34" s="103">
        <v>117</v>
      </c>
      <c r="DU34" s="103">
        <v>156</v>
      </c>
      <c r="DV34" s="103">
        <v>100</v>
      </c>
      <c r="DW34" s="103">
        <v>37</v>
      </c>
      <c r="DX34" s="103">
        <v>195</v>
      </c>
      <c r="DY34" s="103">
        <v>23</v>
      </c>
      <c r="DZ34" s="103">
        <v>89</v>
      </c>
      <c r="EA34" s="103">
        <v>37</v>
      </c>
      <c r="EB34" s="103">
        <v>19</v>
      </c>
      <c r="EC34" s="103">
        <v>23</v>
      </c>
      <c r="ED34" s="103">
        <v>52</v>
      </c>
      <c r="EE34" s="103">
        <v>60</v>
      </c>
      <c r="EF34" s="103">
        <v>40</v>
      </c>
      <c r="EG34" s="103">
        <v>79</v>
      </c>
      <c r="EH34" s="103">
        <v>76</v>
      </c>
      <c r="EI34" s="103">
        <v>38</v>
      </c>
      <c r="EJ34" s="103">
        <v>47</v>
      </c>
      <c r="EK34" s="103">
        <v>16</v>
      </c>
      <c r="EL34" s="103">
        <v>23</v>
      </c>
      <c r="EM34" s="103">
        <v>61</v>
      </c>
      <c r="EN34" s="103">
        <v>16</v>
      </c>
      <c r="EO34" s="103">
        <v>43</v>
      </c>
      <c r="EP34" s="103">
        <v>25</v>
      </c>
      <c r="EQ34" s="103">
        <v>120</v>
      </c>
      <c r="ER34" s="103">
        <v>16</v>
      </c>
      <c r="ES34" s="103">
        <v>22</v>
      </c>
      <c r="ET34" s="103">
        <v>39</v>
      </c>
      <c r="EU34" s="103">
        <v>23</v>
      </c>
      <c r="EV34" s="103">
        <v>9</v>
      </c>
      <c r="EW34" s="103">
        <v>27</v>
      </c>
      <c r="EX34" s="103">
        <v>22</v>
      </c>
      <c r="EY34" s="103">
        <v>75</v>
      </c>
      <c r="EZ34" s="103">
        <v>27</v>
      </c>
      <c r="FA34" s="103">
        <v>141</v>
      </c>
      <c r="FB34" s="103">
        <v>73</v>
      </c>
      <c r="FC34" s="103">
        <v>48</v>
      </c>
      <c r="FD34" s="103">
        <v>148</v>
      </c>
      <c r="FE34" s="103">
        <v>51</v>
      </c>
      <c r="FF34" s="103">
        <v>119</v>
      </c>
      <c r="FG34" s="103">
        <v>36</v>
      </c>
      <c r="FH34" s="103">
        <v>45</v>
      </c>
      <c r="FI34" s="103">
        <v>182</v>
      </c>
      <c r="FJ34" s="103">
        <v>23</v>
      </c>
      <c r="FK34" s="103">
        <v>31</v>
      </c>
      <c r="FL34" s="103">
        <v>18</v>
      </c>
      <c r="FM34" s="103">
        <v>57</v>
      </c>
      <c r="FN34" s="103">
        <v>15</v>
      </c>
      <c r="FO34" s="103">
        <v>38</v>
      </c>
      <c r="FP34" s="103">
        <v>273</v>
      </c>
      <c r="FQ34" s="103">
        <v>29</v>
      </c>
      <c r="FR34" s="103">
        <v>94</v>
      </c>
      <c r="FS34" s="103">
        <v>52</v>
      </c>
      <c r="FT34" s="103">
        <v>75</v>
      </c>
      <c r="FU34" s="103">
        <v>52</v>
      </c>
      <c r="FV34" s="103">
        <v>33</v>
      </c>
      <c r="FW34" s="103">
        <v>48</v>
      </c>
      <c r="FX34" s="103">
        <v>26</v>
      </c>
      <c r="FY34" s="103">
        <v>90</v>
      </c>
      <c r="FZ34" s="103">
        <v>48</v>
      </c>
      <c r="GA34" s="103">
        <v>135</v>
      </c>
      <c r="GB34" s="103">
        <v>14</v>
      </c>
      <c r="GC34" s="103">
        <v>69</v>
      </c>
      <c r="GD34" s="103">
        <v>176</v>
      </c>
      <c r="GE34" s="103">
        <v>153</v>
      </c>
      <c r="GF34" s="103">
        <v>72</v>
      </c>
      <c r="GG34" s="103">
        <v>70</v>
      </c>
      <c r="GH34" s="103">
        <v>103</v>
      </c>
      <c r="GI34" s="103">
        <v>32</v>
      </c>
      <c r="GJ34" s="103">
        <v>49</v>
      </c>
      <c r="GK34" s="103">
        <v>57</v>
      </c>
      <c r="GL34" s="103">
        <v>41</v>
      </c>
      <c r="GM34" s="103">
        <v>72</v>
      </c>
      <c r="GN34" s="103">
        <v>59</v>
      </c>
      <c r="GO34" s="103">
        <v>20</v>
      </c>
      <c r="GP34" s="103">
        <v>14</v>
      </c>
      <c r="GQ34" s="103">
        <v>157</v>
      </c>
      <c r="GR34" s="103">
        <v>50</v>
      </c>
      <c r="GS34" s="103">
        <v>108</v>
      </c>
      <c r="GT34" s="103">
        <v>1</v>
      </c>
      <c r="GU34" s="103">
        <v>4</v>
      </c>
      <c r="GV34" s="103">
        <v>123</v>
      </c>
      <c r="GW34" s="103">
        <v>2</v>
      </c>
      <c r="GX34" s="103">
        <v>10</v>
      </c>
      <c r="GY34" s="103">
        <v>124</v>
      </c>
      <c r="GZ34" s="103">
        <v>32</v>
      </c>
      <c r="HA34" s="103">
        <v>146</v>
      </c>
      <c r="HB34" s="103">
        <v>81</v>
      </c>
      <c r="HC34" s="103">
        <v>64</v>
      </c>
      <c r="HD34" s="103">
        <v>145</v>
      </c>
      <c r="HE34" s="103">
        <v>46</v>
      </c>
      <c r="HF34" s="103">
        <v>77</v>
      </c>
      <c r="HG34" s="103">
        <v>53</v>
      </c>
      <c r="HH34" s="103">
        <v>190</v>
      </c>
      <c r="HI34" s="103">
        <v>82</v>
      </c>
      <c r="HJ34" s="103">
        <v>85</v>
      </c>
      <c r="HK34" s="103">
        <v>19</v>
      </c>
      <c r="HL34" s="103">
        <v>51</v>
      </c>
      <c r="HM34" s="103">
        <v>8</v>
      </c>
      <c r="HN34" s="103">
        <v>93</v>
      </c>
      <c r="HO34" s="103">
        <v>16</v>
      </c>
      <c r="HP34" s="103">
        <v>82</v>
      </c>
      <c r="HQ34" s="103">
        <v>2</v>
      </c>
      <c r="HR34" s="103">
        <v>15</v>
      </c>
      <c r="HS34" s="103">
        <v>40</v>
      </c>
      <c r="HT34" s="103">
        <v>132</v>
      </c>
      <c r="HU34" s="103">
        <v>240</v>
      </c>
      <c r="HV34" s="103">
        <v>20</v>
      </c>
      <c r="HW34" s="103">
        <v>32</v>
      </c>
      <c r="HX34" s="103">
        <v>59</v>
      </c>
      <c r="HY34" s="103">
        <v>88</v>
      </c>
      <c r="HZ34" s="103">
        <v>38</v>
      </c>
      <c r="IA34" s="103">
        <v>50</v>
      </c>
      <c r="IB34" s="103">
        <v>70</v>
      </c>
    </row>
    <row r="35" spans="1:236" s="92" customFormat="1" hidden="1" x14ac:dyDescent="0.3">
      <c r="A35" s="1068"/>
      <c r="B35" s="620" t="s">
        <v>282</v>
      </c>
      <c r="C35" s="1126"/>
      <c r="D35" s="93">
        <v>97.4</v>
      </c>
      <c r="E35" s="93">
        <v>98.4</v>
      </c>
      <c r="F35" s="93">
        <v>99.4</v>
      </c>
      <c r="G35" s="93">
        <v>100.4</v>
      </c>
      <c r="H35" s="93">
        <v>101.4</v>
      </c>
      <c r="I35" s="93">
        <v>102.4</v>
      </c>
      <c r="J35" s="93">
        <v>103.4</v>
      </c>
      <c r="K35" s="93">
        <v>104.4</v>
      </c>
      <c r="L35" s="93">
        <v>105.4</v>
      </c>
      <c r="M35" s="93">
        <v>106.4</v>
      </c>
      <c r="N35" s="93">
        <v>107.4</v>
      </c>
      <c r="O35" s="93">
        <v>108.4</v>
      </c>
      <c r="P35" s="93">
        <v>109.4</v>
      </c>
      <c r="Q35" s="93">
        <v>110.4</v>
      </c>
      <c r="R35" s="93">
        <v>111.4</v>
      </c>
      <c r="S35" s="93">
        <v>112.4</v>
      </c>
      <c r="T35" s="93">
        <v>113.4</v>
      </c>
      <c r="U35" s="93">
        <v>114.4</v>
      </c>
      <c r="V35" s="93">
        <v>115.4</v>
      </c>
      <c r="W35" s="93">
        <v>116.4</v>
      </c>
      <c r="X35" s="93">
        <v>117.4</v>
      </c>
      <c r="Y35" s="93">
        <v>118.4</v>
      </c>
      <c r="Z35" s="93">
        <v>119.4</v>
      </c>
      <c r="AA35" s="93">
        <v>120.4</v>
      </c>
      <c r="AB35" s="93">
        <v>121.4</v>
      </c>
      <c r="AC35" s="93">
        <v>122.4</v>
      </c>
      <c r="AD35" s="93">
        <v>123.4</v>
      </c>
      <c r="AE35" s="93">
        <v>124.4</v>
      </c>
      <c r="AF35" s="93">
        <v>125.4</v>
      </c>
      <c r="AG35" s="93">
        <v>126.4</v>
      </c>
      <c r="AH35" s="93">
        <v>127.4</v>
      </c>
      <c r="AI35" s="93">
        <v>128.4</v>
      </c>
      <c r="AJ35" s="93">
        <v>129.4</v>
      </c>
      <c r="AK35" s="93">
        <v>130.4</v>
      </c>
      <c r="AL35" s="93">
        <v>131.4</v>
      </c>
      <c r="AM35" s="93">
        <v>132.4</v>
      </c>
      <c r="AN35" s="93">
        <v>133.4</v>
      </c>
      <c r="AO35" s="93">
        <v>134.4</v>
      </c>
      <c r="AP35" s="93">
        <v>135.4</v>
      </c>
      <c r="AQ35" s="93">
        <v>136.4</v>
      </c>
      <c r="AR35" s="93">
        <v>137.4</v>
      </c>
      <c r="AS35" s="93">
        <v>138.4</v>
      </c>
      <c r="AT35" s="93">
        <v>139.4</v>
      </c>
      <c r="AU35" s="93">
        <v>140.4</v>
      </c>
      <c r="AV35" s="93">
        <v>141.4</v>
      </c>
      <c r="AW35" s="93">
        <v>142.4</v>
      </c>
      <c r="AX35" s="93">
        <v>143.4</v>
      </c>
      <c r="AY35" s="93">
        <v>144.4</v>
      </c>
      <c r="AZ35" s="93">
        <v>145.4</v>
      </c>
      <c r="BA35" s="93">
        <v>146.4</v>
      </c>
      <c r="BB35" s="93">
        <v>147.4</v>
      </c>
      <c r="BC35" s="93">
        <v>148.4</v>
      </c>
      <c r="BD35" s="93">
        <v>149.4</v>
      </c>
      <c r="BE35" s="93">
        <v>150.4</v>
      </c>
      <c r="BF35" s="93">
        <v>151.4</v>
      </c>
      <c r="BG35" s="93">
        <v>152.4</v>
      </c>
      <c r="BH35" s="93">
        <v>153.4</v>
      </c>
      <c r="BI35" s="93">
        <v>154.4</v>
      </c>
      <c r="BJ35" s="93">
        <v>155.4</v>
      </c>
      <c r="BK35" s="93">
        <v>156.4</v>
      </c>
      <c r="BL35" s="93">
        <v>157.4</v>
      </c>
      <c r="BM35" s="93">
        <v>158.4</v>
      </c>
      <c r="BN35" s="93">
        <v>159.4</v>
      </c>
      <c r="BO35" s="93">
        <v>160.4</v>
      </c>
      <c r="BP35" s="93">
        <v>161.4</v>
      </c>
      <c r="BQ35" s="93">
        <v>162.4</v>
      </c>
      <c r="BR35" s="93">
        <v>163.4</v>
      </c>
      <c r="BS35" s="93">
        <v>164.4</v>
      </c>
      <c r="BT35" s="93">
        <v>165.4</v>
      </c>
      <c r="BU35" s="93">
        <v>166.4</v>
      </c>
      <c r="BV35" s="93">
        <v>167.4</v>
      </c>
      <c r="BW35" s="93">
        <v>168.4</v>
      </c>
      <c r="BX35" s="93">
        <v>169.4</v>
      </c>
      <c r="BY35" s="93">
        <v>170.4</v>
      </c>
      <c r="BZ35" s="93">
        <v>171.4</v>
      </c>
      <c r="CA35" s="93">
        <v>172.4</v>
      </c>
      <c r="CB35" s="93">
        <v>173.4</v>
      </c>
      <c r="CC35" s="93">
        <v>174.4</v>
      </c>
      <c r="CD35" s="93">
        <v>175.4</v>
      </c>
      <c r="CE35" s="93">
        <v>176.4</v>
      </c>
      <c r="CF35" s="93">
        <v>177.4</v>
      </c>
      <c r="CG35" s="93">
        <v>178.4</v>
      </c>
      <c r="CH35" s="93">
        <v>179.4</v>
      </c>
      <c r="CI35" s="93">
        <v>180.4</v>
      </c>
      <c r="CJ35" s="93">
        <v>181.4</v>
      </c>
      <c r="CK35" s="93">
        <v>182.4</v>
      </c>
      <c r="CL35" s="93">
        <v>183.4</v>
      </c>
      <c r="CM35" s="93">
        <v>184.4</v>
      </c>
      <c r="CN35" s="93">
        <v>185.4</v>
      </c>
      <c r="CO35" s="93">
        <v>186.4</v>
      </c>
      <c r="CP35" s="93">
        <v>187.4</v>
      </c>
      <c r="CQ35" s="93">
        <v>188.4</v>
      </c>
      <c r="CR35" s="93">
        <v>189.4</v>
      </c>
      <c r="CS35" s="93">
        <v>190.4</v>
      </c>
      <c r="CT35" s="93">
        <v>191.4</v>
      </c>
      <c r="CU35" s="93">
        <v>192.4</v>
      </c>
      <c r="CV35" s="93">
        <v>193.4</v>
      </c>
      <c r="CW35" s="93">
        <v>194.4</v>
      </c>
      <c r="CX35" s="93">
        <v>195.4</v>
      </c>
      <c r="CY35" s="93">
        <v>196.4</v>
      </c>
      <c r="CZ35" s="93">
        <v>197.4</v>
      </c>
      <c r="DA35" s="93">
        <v>198.4</v>
      </c>
      <c r="DB35" s="93">
        <v>199.4</v>
      </c>
      <c r="DC35" s="93">
        <v>200.4</v>
      </c>
      <c r="DD35" s="93">
        <v>201.4</v>
      </c>
      <c r="DE35" s="93">
        <v>202.4</v>
      </c>
      <c r="DF35" s="93">
        <v>203.4</v>
      </c>
      <c r="DG35" s="93">
        <v>204.4</v>
      </c>
      <c r="DH35" s="93">
        <v>205.4</v>
      </c>
      <c r="DI35" s="93">
        <v>206.4</v>
      </c>
      <c r="DJ35" s="93">
        <v>207.4</v>
      </c>
      <c r="DK35" s="93">
        <v>208.4</v>
      </c>
      <c r="DL35" s="93">
        <v>209.4</v>
      </c>
      <c r="DM35" s="93">
        <v>210.4</v>
      </c>
      <c r="DN35" s="93">
        <v>211.4</v>
      </c>
      <c r="DO35" s="93">
        <v>212.4</v>
      </c>
      <c r="DP35" s="93">
        <v>213.4</v>
      </c>
      <c r="DQ35" s="93">
        <v>214.4</v>
      </c>
      <c r="DR35" s="93">
        <v>215.4</v>
      </c>
      <c r="DS35" s="93">
        <v>216.4</v>
      </c>
      <c r="DT35" s="93">
        <v>217.4</v>
      </c>
      <c r="DU35" s="93">
        <v>218.4</v>
      </c>
      <c r="DV35" s="93">
        <v>219.4</v>
      </c>
      <c r="DW35" s="93">
        <v>220.4</v>
      </c>
      <c r="DX35" s="93">
        <v>221.4</v>
      </c>
      <c r="DY35" s="93">
        <v>222.4</v>
      </c>
      <c r="DZ35" s="93">
        <v>223.4</v>
      </c>
      <c r="EA35" s="93">
        <v>224.4</v>
      </c>
      <c r="EB35" s="93">
        <v>225.4</v>
      </c>
      <c r="EC35" s="93">
        <v>226.4</v>
      </c>
      <c r="ED35" s="93">
        <v>227.4</v>
      </c>
      <c r="EE35" s="93">
        <v>228.4</v>
      </c>
      <c r="EF35" s="93">
        <v>229.4</v>
      </c>
      <c r="EG35" s="93">
        <v>230.4</v>
      </c>
      <c r="EH35" s="93">
        <v>231.4</v>
      </c>
      <c r="EI35" s="93">
        <v>232.4</v>
      </c>
      <c r="EJ35" s="93">
        <v>233.4</v>
      </c>
      <c r="EK35" s="93">
        <v>234.4</v>
      </c>
      <c r="EL35" s="93">
        <v>235.4</v>
      </c>
      <c r="EM35" s="93">
        <v>236.4</v>
      </c>
      <c r="EN35" s="93">
        <v>237.4</v>
      </c>
      <c r="EO35" s="93">
        <v>238.4</v>
      </c>
      <c r="EP35" s="93">
        <v>239.4</v>
      </c>
      <c r="EQ35" s="93">
        <v>240.4</v>
      </c>
      <c r="ER35" s="93">
        <v>241.4</v>
      </c>
      <c r="ES35" s="93">
        <v>242.4</v>
      </c>
      <c r="ET35" s="93">
        <v>243.4</v>
      </c>
      <c r="EU35" s="93">
        <v>244.4</v>
      </c>
      <c r="EV35" s="93">
        <v>245.4</v>
      </c>
      <c r="EW35" s="93">
        <v>246.4</v>
      </c>
      <c r="EX35" s="93">
        <v>247.4</v>
      </c>
      <c r="EY35" s="93">
        <v>248.4</v>
      </c>
      <c r="EZ35" s="93">
        <v>249.4</v>
      </c>
      <c r="FA35" s="93">
        <v>250.4</v>
      </c>
      <c r="FB35" s="93">
        <v>251.4</v>
      </c>
      <c r="FC35" s="93">
        <v>252.4</v>
      </c>
      <c r="FD35" s="93">
        <v>253.4</v>
      </c>
      <c r="FE35" s="93">
        <v>254.4</v>
      </c>
      <c r="FF35" s="93">
        <v>255.4</v>
      </c>
      <c r="FG35" s="93">
        <v>256.39999999999998</v>
      </c>
      <c r="FH35" s="93">
        <v>257.39999999999998</v>
      </c>
      <c r="FI35" s="93">
        <v>258.39999999999998</v>
      </c>
      <c r="FJ35" s="93">
        <v>259.39999999999998</v>
      </c>
      <c r="FK35" s="93">
        <v>260.39999999999998</v>
      </c>
      <c r="FL35" s="93">
        <v>261.39999999999998</v>
      </c>
      <c r="FM35" s="93">
        <v>262.39999999999998</v>
      </c>
      <c r="FN35" s="93">
        <v>263.39999999999998</v>
      </c>
      <c r="FO35" s="93">
        <v>264.39999999999998</v>
      </c>
      <c r="FP35" s="93">
        <v>265.39999999999998</v>
      </c>
      <c r="FQ35" s="93">
        <v>266.39999999999998</v>
      </c>
      <c r="FR35" s="93">
        <v>267.39999999999998</v>
      </c>
      <c r="FS35" s="93">
        <v>268.39999999999998</v>
      </c>
      <c r="FT35" s="93">
        <v>269.39999999999998</v>
      </c>
      <c r="FU35" s="93">
        <v>270.39999999999998</v>
      </c>
      <c r="FV35" s="93">
        <v>271.39999999999998</v>
      </c>
      <c r="FW35" s="93">
        <v>272.39999999999998</v>
      </c>
      <c r="FX35" s="93">
        <v>273.39999999999998</v>
      </c>
      <c r="FY35" s="93">
        <v>274.39999999999998</v>
      </c>
      <c r="FZ35" s="93">
        <v>275.39999999999998</v>
      </c>
      <c r="GA35" s="93">
        <v>276.39999999999998</v>
      </c>
      <c r="GB35" s="93">
        <v>277.39999999999998</v>
      </c>
      <c r="GC35" s="93">
        <v>278.39999999999998</v>
      </c>
      <c r="GD35" s="93">
        <v>279.39999999999998</v>
      </c>
      <c r="GE35" s="93">
        <v>280.39999999999998</v>
      </c>
      <c r="GF35" s="93">
        <v>281.39999999999998</v>
      </c>
      <c r="GG35" s="93">
        <v>282.39999999999998</v>
      </c>
      <c r="GH35" s="93">
        <v>283.39999999999998</v>
      </c>
      <c r="GI35" s="93">
        <v>284.39999999999998</v>
      </c>
      <c r="GJ35" s="93">
        <v>285.39999999999998</v>
      </c>
      <c r="GK35" s="93">
        <v>286.39999999999998</v>
      </c>
      <c r="GL35" s="93">
        <v>287.39999999999998</v>
      </c>
      <c r="GM35" s="93">
        <v>288.39999999999998</v>
      </c>
      <c r="GN35" s="93">
        <v>289.39999999999998</v>
      </c>
      <c r="GO35" s="93">
        <v>290.39999999999998</v>
      </c>
      <c r="GP35" s="93">
        <v>291.39999999999998</v>
      </c>
      <c r="GQ35" s="93">
        <v>292.39999999999998</v>
      </c>
      <c r="GR35" s="93">
        <v>293.39999999999998</v>
      </c>
      <c r="GS35" s="93">
        <v>294.39999999999998</v>
      </c>
      <c r="GT35" s="93">
        <v>295.39999999999998</v>
      </c>
      <c r="GU35" s="93">
        <v>296.39999999999998</v>
      </c>
      <c r="GV35" s="93">
        <v>297.39999999999998</v>
      </c>
      <c r="GW35" s="93">
        <v>298.39999999999998</v>
      </c>
      <c r="GX35" s="93">
        <v>299.39999999999998</v>
      </c>
      <c r="GY35" s="93">
        <v>300.39999999999998</v>
      </c>
      <c r="GZ35" s="93">
        <v>301.39999999999998</v>
      </c>
      <c r="HA35" s="93">
        <v>302.39999999999998</v>
      </c>
      <c r="HB35" s="93">
        <v>303.39999999999998</v>
      </c>
      <c r="HC35" s="93">
        <v>304.39999999999998</v>
      </c>
      <c r="HD35" s="93">
        <v>305.39999999999998</v>
      </c>
      <c r="HE35" s="93">
        <v>306.39999999999998</v>
      </c>
      <c r="HF35" s="93">
        <v>307.39999999999998</v>
      </c>
      <c r="HG35" s="93">
        <v>308.39999999999998</v>
      </c>
      <c r="HH35" s="93">
        <v>309.39999999999998</v>
      </c>
      <c r="HI35" s="93">
        <v>310.39999999999998</v>
      </c>
      <c r="HJ35" s="93">
        <v>311.39999999999998</v>
      </c>
      <c r="HK35" s="93">
        <v>312.39999999999998</v>
      </c>
      <c r="HL35" s="93">
        <v>313.39999999999998</v>
      </c>
      <c r="HM35" s="93">
        <v>314.39999999999998</v>
      </c>
      <c r="HN35" s="93">
        <v>315.39999999999998</v>
      </c>
      <c r="HO35" s="93">
        <v>316.39999999999998</v>
      </c>
      <c r="HP35" s="93">
        <v>317.39999999999998</v>
      </c>
      <c r="HQ35" s="93">
        <v>318.39999999999998</v>
      </c>
      <c r="HR35" s="93">
        <v>319.39999999999998</v>
      </c>
      <c r="HS35" s="93">
        <v>320.39999999999998</v>
      </c>
      <c r="HT35" s="93">
        <v>321.39999999999998</v>
      </c>
      <c r="HU35" s="93">
        <v>322.39999999999998</v>
      </c>
      <c r="HV35" s="93">
        <v>323.39999999999998</v>
      </c>
      <c r="HW35" s="93">
        <v>324.39999999999998</v>
      </c>
      <c r="HX35" s="93">
        <v>325.39999999999998</v>
      </c>
      <c r="HY35" s="93">
        <v>326.39999999999998</v>
      </c>
      <c r="HZ35" s="93">
        <v>327.39999999999998</v>
      </c>
      <c r="IA35" s="93">
        <v>328.4</v>
      </c>
      <c r="IB35" s="93">
        <v>329.4</v>
      </c>
    </row>
    <row r="36" spans="1:236" s="95" customFormat="1" ht="21" hidden="1" customHeight="1" x14ac:dyDescent="0.3">
      <c r="A36" s="1069"/>
      <c r="B36" s="669" t="s">
        <v>271</v>
      </c>
      <c r="C36" s="1127"/>
      <c r="D36" s="97">
        <f t="shared" ref="D36:BO36" si="80">D32-D35</f>
        <v>-2.4000000000000057</v>
      </c>
      <c r="E36" s="97">
        <f t="shared" si="80"/>
        <v>-3.4000000000000057</v>
      </c>
      <c r="F36" s="97">
        <f t="shared" si="80"/>
        <v>-4.4000000000000057</v>
      </c>
      <c r="G36" s="97">
        <f t="shared" si="80"/>
        <v>-3.4000000000000057</v>
      </c>
      <c r="H36" s="97">
        <f t="shared" si="80"/>
        <v>-6.4000000000000057</v>
      </c>
      <c r="I36" s="97">
        <f t="shared" si="80"/>
        <v>-8.4000000000000057</v>
      </c>
      <c r="J36" s="97">
        <f t="shared" si="80"/>
        <v>-5.4000000000000057</v>
      </c>
      <c r="K36" s="97">
        <f t="shared" si="80"/>
        <v>-5.4000000000000057</v>
      </c>
      <c r="L36" s="97">
        <f t="shared" si="80"/>
        <v>-32.400000000000006</v>
      </c>
      <c r="M36" s="97">
        <f t="shared" si="80"/>
        <v>-8.4000000000000057</v>
      </c>
      <c r="N36" s="97">
        <f t="shared" si="80"/>
        <v>-9.4000000000000057</v>
      </c>
      <c r="O36" s="97">
        <f t="shared" si="80"/>
        <v>-13.400000000000006</v>
      </c>
      <c r="P36" s="97">
        <f t="shared" si="80"/>
        <v>-11.400000000000006</v>
      </c>
      <c r="Q36" s="97">
        <f t="shared" si="80"/>
        <v>-14.400000000000006</v>
      </c>
      <c r="R36" s="97">
        <f t="shared" si="80"/>
        <v>-15.400000000000006</v>
      </c>
      <c r="S36" s="97">
        <f t="shared" si="80"/>
        <v>-21.400000000000006</v>
      </c>
      <c r="T36" s="97">
        <f t="shared" si="80"/>
        <v>-18.400000000000006</v>
      </c>
      <c r="U36" s="97">
        <f t="shared" si="80"/>
        <v>-18.400000000000006</v>
      </c>
      <c r="V36" s="97">
        <f t="shared" si="80"/>
        <v>-17.400000000000006</v>
      </c>
      <c r="W36" s="97">
        <f t="shared" si="80"/>
        <v>-16.400000000000006</v>
      </c>
      <c r="X36" s="97">
        <f t="shared" si="80"/>
        <v>-27.400000000000006</v>
      </c>
      <c r="Y36" s="97">
        <f t="shared" si="80"/>
        <v>-19.400000000000006</v>
      </c>
      <c r="Z36" s="97">
        <f t="shared" si="80"/>
        <v>-22.400000000000006</v>
      </c>
      <c r="AA36" s="97">
        <f t="shared" si="80"/>
        <v>-22.400000000000006</v>
      </c>
      <c r="AB36" s="97">
        <f t="shared" si="80"/>
        <v>-24.400000000000006</v>
      </c>
      <c r="AC36" s="97">
        <f t="shared" si="80"/>
        <v>-25.400000000000006</v>
      </c>
      <c r="AD36" s="97">
        <f t="shared" si="80"/>
        <v>-29.400000000000006</v>
      </c>
      <c r="AE36" s="97">
        <f t="shared" si="80"/>
        <v>-27.400000000000006</v>
      </c>
      <c r="AF36" s="97">
        <f t="shared" si="80"/>
        <v>-34.400000000000006</v>
      </c>
      <c r="AG36" s="97">
        <f t="shared" si="80"/>
        <v>-27.400000000000006</v>
      </c>
      <c r="AH36" s="97">
        <f t="shared" si="80"/>
        <v>-31.400000000000006</v>
      </c>
      <c r="AI36" s="97">
        <f t="shared" si="80"/>
        <v>-40.400000000000006</v>
      </c>
      <c r="AJ36" s="97">
        <f t="shared" si="80"/>
        <v>-34.400000000000006</v>
      </c>
      <c r="AK36" s="97">
        <f t="shared" si="80"/>
        <v>-35.400000000000006</v>
      </c>
      <c r="AL36" s="97">
        <f t="shared" si="80"/>
        <v>-35.400000000000006</v>
      </c>
      <c r="AM36" s="97">
        <f t="shared" si="80"/>
        <v>-39.400000000000006</v>
      </c>
      <c r="AN36" s="97">
        <f t="shared" si="80"/>
        <v>-40.400000000000006</v>
      </c>
      <c r="AO36" s="97">
        <f t="shared" si="80"/>
        <v>-38.400000000000006</v>
      </c>
      <c r="AP36" s="97">
        <f t="shared" si="80"/>
        <v>-41.400000000000006</v>
      </c>
      <c r="AQ36" s="97">
        <f t="shared" si="80"/>
        <v>-44.400000000000006</v>
      </c>
      <c r="AR36" s="97">
        <f t="shared" si="80"/>
        <v>-38.400000000000006</v>
      </c>
      <c r="AS36" s="97">
        <f t="shared" si="80"/>
        <v>-43.400000000000006</v>
      </c>
      <c r="AT36" s="97">
        <f t="shared" si="80"/>
        <v>-41.400000000000006</v>
      </c>
      <c r="AU36" s="97">
        <f t="shared" si="80"/>
        <v>-49.400000000000006</v>
      </c>
      <c r="AV36" s="97">
        <f t="shared" si="80"/>
        <v>-48.400000000000006</v>
      </c>
      <c r="AW36" s="97">
        <f t="shared" si="80"/>
        <v>-43.400000000000006</v>
      </c>
      <c r="AX36" s="97">
        <f t="shared" si="80"/>
        <v>-45.400000000000006</v>
      </c>
      <c r="AY36" s="97">
        <f t="shared" si="80"/>
        <v>-50.400000000000006</v>
      </c>
      <c r="AZ36" s="97">
        <f t="shared" si="80"/>
        <v>-47.400000000000006</v>
      </c>
      <c r="BA36" s="97">
        <f t="shared" si="80"/>
        <v>-51.400000000000006</v>
      </c>
      <c r="BB36" s="97">
        <f t="shared" si="80"/>
        <v>-47.400000000000006</v>
      </c>
      <c r="BC36" s="97">
        <f t="shared" si="80"/>
        <v>-57.400000000000006</v>
      </c>
      <c r="BD36" s="97">
        <f t="shared" si="80"/>
        <v>-54.400000000000006</v>
      </c>
      <c r="BE36" s="97">
        <f t="shared" si="80"/>
        <v>-58.400000000000006</v>
      </c>
      <c r="BF36" s="97">
        <f t="shared" si="80"/>
        <v>-60.400000000000006</v>
      </c>
      <c r="BG36" s="97">
        <f t="shared" si="80"/>
        <v>-52.400000000000006</v>
      </c>
      <c r="BH36" s="97">
        <f t="shared" si="80"/>
        <v>-57.400000000000006</v>
      </c>
      <c r="BI36" s="97">
        <f t="shared" si="80"/>
        <v>-62.400000000000006</v>
      </c>
      <c r="BJ36" s="97">
        <f t="shared" si="80"/>
        <v>-55.400000000000006</v>
      </c>
      <c r="BK36" s="97">
        <f t="shared" si="80"/>
        <v>-56.400000000000006</v>
      </c>
      <c r="BL36" s="97">
        <f t="shared" si="80"/>
        <v>-57.400000000000006</v>
      </c>
      <c r="BM36" s="97">
        <f t="shared" si="80"/>
        <v>-62.400000000000006</v>
      </c>
      <c r="BN36" s="97">
        <f t="shared" si="80"/>
        <v>-61.400000000000006</v>
      </c>
      <c r="BO36" s="97">
        <f t="shared" si="80"/>
        <v>-66.400000000000006</v>
      </c>
      <c r="BP36" s="97">
        <f t="shared" ref="BP36:EA36" si="81">BP32-BP35</f>
        <v>-63.400000000000006</v>
      </c>
      <c r="BQ36" s="97">
        <f t="shared" si="81"/>
        <v>-67.400000000000006</v>
      </c>
      <c r="BR36" s="97">
        <f t="shared" si="81"/>
        <v>-64.400000000000006</v>
      </c>
      <c r="BS36" s="97">
        <f t="shared" si="81"/>
        <v>-66.400000000000006</v>
      </c>
      <c r="BT36" s="97">
        <f t="shared" si="81"/>
        <v>-71.400000000000006</v>
      </c>
      <c r="BU36" s="97">
        <f t="shared" si="81"/>
        <v>-68.400000000000006</v>
      </c>
      <c r="BV36" s="97">
        <f t="shared" si="81"/>
        <v>-72.400000000000006</v>
      </c>
      <c r="BW36" s="97">
        <f t="shared" si="81"/>
        <v>-68.400000000000006</v>
      </c>
      <c r="BX36" s="97">
        <f t="shared" si="81"/>
        <v>-83.4</v>
      </c>
      <c r="BY36" s="97">
        <f t="shared" si="81"/>
        <v>-75.400000000000006</v>
      </c>
      <c r="BZ36" s="97">
        <f t="shared" si="81"/>
        <v>-77.400000000000006</v>
      </c>
      <c r="CA36" s="97">
        <f t="shared" si="81"/>
        <v>-73.400000000000006</v>
      </c>
      <c r="CB36" s="97">
        <f t="shared" si="81"/>
        <v>-77.400000000000006</v>
      </c>
      <c r="CC36" s="97">
        <f t="shared" si="81"/>
        <v>-78.400000000000006</v>
      </c>
      <c r="CD36" s="97">
        <f t="shared" si="81"/>
        <v>-84.4</v>
      </c>
      <c r="CE36" s="97">
        <f t="shared" si="81"/>
        <v>-78.400000000000006</v>
      </c>
      <c r="CF36" s="97">
        <f t="shared" si="81"/>
        <v>-83.4</v>
      </c>
      <c r="CG36" s="97">
        <f t="shared" si="81"/>
        <v>-81.400000000000006</v>
      </c>
      <c r="CH36" s="97">
        <f t="shared" si="81"/>
        <v>-81.400000000000006</v>
      </c>
      <c r="CI36" s="97">
        <f t="shared" si="81"/>
        <v>-82.4</v>
      </c>
      <c r="CJ36" s="97">
        <f t="shared" si="81"/>
        <v>-83.4</v>
      </c>
      <c r="CK36" s="97">
        <f t="shared" si="81"/>
        <v>-84.4</v>
      </c>
      <c r="CL36" s="97">
        <f t="shared" si="81"/>
        <v>-88.4</v>
      </c>
      <c r="CM36" s="97">
        <f t="shared" si="81"/>
        <v>-85.4</v>
      </c>
      <c r="CN36" s="97">
        <f t="shared" si="81"/>
        <v>-95.4</v>
      </c>
      <c r="CO36" s="97">
        <f t="shared" si="81"/>
        <v>-87.4</v>
      </c>
      <c r="CP36" s="97">
        <f t="shared" si="81"/>
        <v>-90.4</v>
      </c>
      <c r="CQ36" s="97">
        <f t="shared" si="81"/>
        <v>-103.4</v>
      </c>
      <c r="CR36" s="97">
        <f t="shared" si="81"/>
        <v>-89.4</v>
      </c>
      <c r="CS36" s="97">
        <f t="shared" si="81"/>
        <v>-95.4</v>
      </c>
      <c r="CT36" s="97">
        <f t="shared" si="81"/>
        <v>-100.4</v>
      </c>
      <c r="CU36" s="97">
        <f t="shared" si="81"/>
        <v>-96.4</v>
      </c>
      <c r="CV36" s="97">
        <f t="shared" si="81"/>
        <v>-103.4</v>
      </c>
      <c r="CW36" s="97">
        <f t="shared" si="81"/>
        <v>-96.4</v>
      </c>
      <c r="CX36" s="97">
        <f t="shared" si="81"/>
        <v>-103.4</v>
      </c>
      <c r="CY36" s="97">
        <f t="shared" si="81"/>
        <v>-96.4</v>
      </c>
      <c r="CZ36" s="97">
        <f t="shared" si="81"/>
        <v>-107.4</v>
      </c>
      <c r="DA36" s="97">
        <f t="shared" si="81"/>
        <v>-105.4</v>
      </c>
      <c r="DB36" s="97">
        <f t="shared" si="81"/>
        <v>-106.4</v>
      </c>
      <c r="DC36" s="97">
        <f t="shared" si="81"/>
        <v>-102.4</v>
      </c>
      <c r="DD36" s="97">
        <f t="shared" si="81"/>
        <v>-102.4</v>
      </c>
      <c r="DE36" s="97">
        <f t="shared" si="81"/>
        <v>-103.4</v>
      </c>
      <c r="DF36" s="97">
        <f t="shared" si="81"/>
        <v>-103.4</v>
      </c>
      <c r="DG36" s="97">
        <f t="shared" si="81"/>
        <v>-106.4</v>
      </c>
      <c r="DH36" s="97">
        <f t="shared" si="81"/>
        <v>-105.4</v>
      </c>
      <c r="DI36" s="97">
        <f t="shared" si="81"/>
        <v>-106.4</v>
      </c>
      <c r="DJ36" s="97">
        <f t="shared" si="81"/>
        <v>-111.4</v>
      </c>
      <c r="DK36" s="97">
        <f t="shared" si="81"/>
        <v>-108.4</v>
      </c>
      <c r="DL36" s="97">
        <f t="shared" si="81"/>
        <v>-109.4</v>
      </c>
      <c r="DM36" s="97">
        <f t="shared" si="81"/>
        <v>-115.4</v>
      </c>
      <c r="DN36" s="97">
        <f t="shared" si="81"/>
        <v>-114.4</v>
      </c>
      <c r="DO36" s="97">
        <f t="shared" si="81"/>
        <v>-112.4</v>
      </c>
      <c r="DP36" s="97">
        <f t="shared" si="81"/>
        <v>-113.4</v>
      </c>
      <c r="DQ36" s="97">
        <f t="shared" si="81"/>
        <v>-121.4</v>
      </c>
      <c r="DR36" s="97">
        <f t="shared" si="81"/>
        <v>-122.4</v>
      </c>
      <c r="DS36" s="97">
        <f t="shared" si="81"/>
        <v>-119.4</v>
      </c>
      <c r="DT36" s="97">
        <f t="shared" si="81"/>
        <v>-118.4</v>
      </c>
      <c r="DU36" s="97">
        <f t="shared" si="81"/>
        <v>-119.4</v>
      </c>
      <c r="DV36" s="97">
        <f t="shared" si="81"/>
        <v>-122.4</v>
      </c>
      <c r="DW36" s="97">
        <f t="shared" si="81"/>
        <v>-131.4</v>
      </c>
      <c r="DX36" s="97">
        <f t="shared" si="81"/>
        <v>-125.4</v>
      </c>
      <c r="DY36" s="97">
        <f t="shared" si="81"/>
        <v>-126.4</v>
      </c>
      <c r="DZ36" s="97">
        <f t="shared" si="81"/>
        <v>-123.4</v>
      </c>
      <c r="EA36" s="97">
        <f t="shared" si="81"/>
        <v>-127.4</v>
      </c>
      <c r="EB36" s="97">
        <f t="shared" ref="EB36:GM36" si="82">EB32-EB35</f>
        <v>-130.4</v>
      </c>
      <c r="EC36" s="97">
        <f t="shared" si="82"/>
        <v>-130.4</v>
      </c>
      <c r="ED36" s="97">
        <f t="shared" si="82"/>
        <v>-131.4</v>
      </c>
      <c r="EE36" s="97">
        <f t="shared" si="82"/>
        <v>-128.4</v>
      </c>
      <c r="EF36" s="97">
        <f t="shared" si="82"/>
        <v>-132.4</v>
      </c>
      <c r="EG36" s="97">
        <f t="shared" si="82"/>
        <v>-144.4</v>
      </c>
      <c r="EH36" s="97">
        <f t="shared" si="82"/>
        <v>-132.4</v>
      </c>
      <c r="EI36" s="97">
        <f t="shared" si="82"/>
        <v>-140.4</v>
      </c>
      <c r="EJ36" s="97">
        <f t="shared" si="82"/>
        <v>-144.4</v>
      </c>
      <c r="EK36" s="97">
        <f t="shared" si="82"/>
        <v>-147.4</v>
      </c>
      <c r="EL36" s="97">
        <f t="shared" si="82"/>
        <v>-144.4</v>
      </c>
      <c r="EM36" s="97">
        <f t="shared" si="82"/>
        <v>-144.4</v>
      </c>
      <c r="EN36" s="97">
        <f t="shared" si="82"/>
        <v>-137.4</v>
      </c>
      <c r="EO36" s="97">
        <f t="shared" si="82"/>
        <v>-140.4</v>
      </c>
      <c r="EP36" s="97">
        <f t="shared" si="82"/>
        <v>-147.4</v>
      </c>
      <c r="EQ36" s="97">
        <f t="shared" si="82"/>
        <v>-142.4</v>
      </c>
      <c r="ER36" s="97">
        <f t="shared" si="82"/>
        <v>-141.4</v>
      </c>
      <c r="ES36" s="97">
        <f t="shared" si="82"/>
        <v>-147.4</v>
      </c>
      <c r="ET36" s="97">
        <f t="shared" si="82"/>
        <v>-146.4</v>
      </c>
      <c r="EU36" s="97">
        <f t="shared" si="82"/>
        <v>-153.4</v>
      </c>
      <c r="EV36" s="97">
        <f t="shared" si="82"/>
        <v>-156.4</v>
      </c>
      <c r="EW36" s="97">
        <f t="shared" si="82"/>
        <v>-161.4</v>
      </c>
      <c r="EX36" s="97">
        <f t="shared" si="82"/>
        <v>-152.4</v>
      </c>
      <c r="EY36" s="97">
        <f t="shared" si="82"/>
        <v>-159.4</v>
      </c>
      <c r="EZ36" s="97">
        <f t="shared" si="82"/>
        <v>-156.4</v>
      </c>
      <c r="FA36" s="97">
        <f t="shared" si="82"/>
        <v>-151.4</v>
      </c>
      <c r="FB36" s="97">
        <f t="shared" si="82"/>
        <v>-154.4</v>
      </c>
      <c r="FC36" s="97">
        <f t="shared" si="82"/>
        <v>-152.4</v>
      </c>
      <c r="FD36" s="97">
        <f t="shared" si="82"/>
        <v>-153.4</v>
      </c>
      <c r="FE36" s="97">
        <f t="shared" si="82"/>
        <v>-156.4</v>
      </c>
      <c r="FF36" s="97">
        <f t="shared" si="82"/>
        <v>-158.4</v>
      </c>
      <c r="FG36" s="97">
        <f t="shared" si="82"/>
        <v>-164.39999999999998</v>
      </c>
      <c r="FH36" s="97">
        <f t="shared" si="82"/>
        <v>-159.39999999999998</v>
      </c>
      <c r="FI36" s="97">
        <f t="shared" si="82"/>
        <v>-160.39999999999998</v>
      </c>
      <c r="FJ36" s="97">
        <f t="shared" si="82"/>
        <v>-159.39999999999998</v>
      </c>
      <c r="FK36" s="97">
        <f t="shared" si="82"/>
        <v>-163.39999999999998</v>
      </c>
      <c r="FL36" s="97">
        <f t="shared" si="82"/>
        <v>-178.39999999999998</v>
      </c>
      <c r="FM36" s="97">
        <f t="shared" si="82"/>
        <v>-167.39999999999998</v>
      </c>
      <c r="FN36" s="97">
        <f t="shared" si="82"/>
        <v>-176.39999999999998</v>
      </c>
      <c r="FO36" s="97">
        <f t="shared" si="82"/>
        <v>-167.39999999999998</v>
      </c>
      <c r="FP36" s="97">
        <f t="shared" si="82"/>
        <v>-166.39999999999998</v>
      </c>
      <c r="FQ36" s="97">
        <f t="shared" si="82"/>
        <v>-166.39999999999998</v>
      </c>
      <c r="FR36" s="97">
        <f t="shared" si="82"/>
        <v>-169.39999999999998</v>
      </c>
      <c r="FS36" s="97">
        <f t="shared" si="82"/>
        <v>-174.39999999999998</v>
      </c>
      <c r="FT36" s="97">
        <f t="shared" si="82"/>
        <v>-174.39999999999998</v>
      </c>
      <c r="FU36" s="97">
        <f t="shared" si="82"/>
        <v>-178.39999999999998</v>
      </c>
      <c r="FV36" s="97">
        <f t="shared" si="82"/>
        <v>-174.39999999999998</v>
      </c>
      <c r="FW36" s="97">
        <f t="shared" si="82"/>
        <v>-176.39999999999998</v>
      </c>
      <c r="FX36" s="97">
        <f t="shared" si="82"/>
        <v>-177.39999999999998</v>
      </c>
      <c r="FY36" s="97">
        <f t="shared" si="82"/>
        <v>-180.39999999999998</v>
      </c>
      <c r="FZ36" s="97">
        <f t="shared" si="82"/>
        <v>-179.39999999999998</v>
      </c>
      <c r="GA36" s="97">
        <f t="shared" si="82"/>
        <v>-192.39999999999998</v>
      </c>
      <c r="GB36" s="97">
        <f t="shared" si="82"/>
        <v>-184.39999999999998</v>
      </c>
      <c r="GC36" s="97">
        <f t="shared" si="82"/>
        <v>-193.39999999999998</v>
      </c>
      <c r="GD36" s="97">
        <f t="shared" si="82"/>
        <v>-183.39999999999998</v>
      </c>
      <c r="GE36" s="97">
        <f t="shared" si="82"/>
        <v>-185.39999999999998</v>
      </c>
      <c r="GF36" s="97">
        <f t="shared" si="82"/>
        <v>-188.39999999999998</v>
      </c>
      <c r="GG36" s="97">
        <f t="shared" si="82"/>
        <v>-188.39999999999998</v>
      </c>
      <c r="GH36" s="97">
        <f t="shared" si="82"/>
        <v>-185.39999999999998</v>
      </c>
      <c r="GI36" s="97">
        <f t="shared" si="82"/>
        <v>-190.39999999999998</v>
      </c>
      <c r="GJ36" s="97">
        <f t="shared" si="82"/>
        <v>-187.39999999999998</v>
      </c>
      <c r="GK36" s="97">
        <f t="shared" si="82"/>
        <v>-188.39999999999998</v>
      </c>
      <c r="GL36" s="97">
        <f t="shared" si="82"/>
        <v>-187.39999999999998</v>
      </c>
      <c r="GM36" s="97">
        <f t="shared" si="82"/>
        <v>-189.39999999999998</v>
      </c>
      <c r="GN36" s="97">
        <f t="shared" ref="GN36:IB36" si="83">GN32-GN35</f>
        <v>-192.39999999999998</v>
      </c>
      <c r="GO36" s="97">
        <f t="shared" si="83"/>
        <v>-200.39999999999998</v>
      </c>
      <c r="GP36" s="97">
        <f t="shared" si="83"/>
        <v>-198.39999999999998</v>
      </c>
      <c r="GQ36" s="97">
        <f t="shared" si="83"/>
        <v>-192.39999999999998</v>
      </c>
      <c r="GR36" s="97">
        <f t="shared" si="83"/>
        <v>-197.39999999999998</v>
      </c>
      <c r="GS36" s="97">
        <f t="shared" si="83"/>
        <v>-200.39999999999998</v>
      </c>
      <c r="GT36" s="97">
        <f t="shared" si="83"/>
        <v>-195.39999999999998</v>
      </c>
      <c r="GU36" s="97">
        <f t="shared" si="83"/>
        <v>-196.39999999999998</v>
      </c>
      <c r="GV36" s="97">
        <f t="shared" si="83"/>
        <v>-202.39999999999998</v>
      </c>
      <c r="GW36" s="97">
        <f t="shared" si="83"/>
        <v>-198.39999999999998</v>
      </c>
      <c r="GX36" s="97">
        <f t="shared" si="83"/>
        <v>-199.39999999999998</v>
      </c>
      <c r="GY36" s="97">
        <f t="shared" si="83"/>
        <v>-203.39999999999998</v>
      </c>
      <c r="GZ36" s="97">
        <f t="shared" si="83"/>
        <v>-214.39999999999998</v>
      </c>
      <c r="HA36" s="97">
        <f t="shared" si="83"/>
        <v>-205.39999999999998</v>
      </c>
      <c r="HB36" s="97">
        <f t="shared" si="83"/>
        <v>-212.39999999999998</v>
      </c>
      <c r="HC36" s="97">
        <f t="shared" si="83"/>
        <v>-206.39999999999998</v>
      </c>
      <c r="HD36" s="97">
        <f t="shared" si="83"/>
        <v>-206.39999999999998</v>
      </c>
      <c r="HE36" s="97">
        <f t="shared" si="83"/>
        <v>-215.39999999999998</v>
      </c>
      <c r="HF36" s="97">
        <f t="shared" si="83"/>
        <v>-207.39999999999998</v>
      </c>
      <c r="HG36" s="97">
        <f t="shared" si="83"/>
        <v>-214.39999999999998</v>
      </c>
      <c r="HH36" s="97">
        <f t="shared" si="83"/>
        <v>-210.39999999999998</v>
      </c>
      <c r="HI36" s="97">
        <f t="shared" si="83"/>
        <v>-216.39999999999998</v>
      </c>
      <c r="HJ36" s="97">
        <f t="shared" si="83"/>
        <v>-217.39999999999998</v>
      </c>
      <c r="HK36" s="97">
        <f t="shared" si="83"/>
        <v>-212.39999999999998</v>
      </c>
      <c r="HL36" s="97">
        <f t="shared" si="83"/>
        <v>-227.39999999999998</v>
      </c>
      <c r="HM36" s="97">
        <f t="shared" si="83"/>
        <v>-214.39999999999998</v>
      </c>
      <c r="HN36" s="97">
        <f t="shared" si="83"/>
        <v>-215.39999999999998</v>
      </c>
      <c r="HO36" s="97">
        <f t="shared" si="83"/>
        <v>-222.39999999999998</v>
      </c>
      <c r="HP36" s="97">
        <f t="shared" si="83"/>
        <v>-217.39999999999998</v>
      </c>
      <c r="HQ36" s="97">
        <f t="shared" si="83"/>
        <v>-218.39999999999998</v>
      </c>
      <c r="HR36" s="97">
        <f t="shared" si="83"/>
        <v>-219.39999999999998</v>
      </c>
      <c r="HS36" s="97">
        <f t="shared" si="83"/>
        <v>-223.39999999999998</v>
      </c>
      <c r="HT36" s="97">
        <f t="shared" si="83"/>
        <v>-223.39999999999998</v>
      </c>
      <c r="HU36" s="97">
        <f t="shared" si="83"/>
        <v>-227.39999999999998</v>
      </c>
      <c r="HV36" s="97">
        <f t="shared" si="83"/>
        <v>-233.39999999999998</v>
      </c>
      <c r="HW36" s="97">
        <f t="shared" si="83"/>
        <v>-230.39999999999998</v>
      </c>
      <c r="HX36" s="97">
        <f t="shared" si="83"/>
        <v>-227.39999999999998</v>
      </c>
      <c r="HY36" s="97">
        <f t="shared" si="83"/>
        <v>-236.39999999999998</v>
      </c>
      <c r="HZ36" s="97">
        <f t="shared" si="83"/>
        <v>-230.39999999999998</v>
      </c>
      <c r="IA36" s="97">
        <f t="shared" si="83"/>
        <v>-236.39999999999998</v>
      </c>
      <c r="IB36" s="97">
        <f t="shared" si="83"/>
        <v>-233.39999999999998</v>
      </c>
    </row>
    <row r="37" spans="1:236" s="81" customFormat="1" ht="48" customHeight="1" x14ac:dyDescent="0.3">
      <c r="A37" s="1070"/>
      <c r="B37" s="637" t="s">
        <v>283</v>
      </c>
      <c r="C37" s="1128"/>
      <c r="D37" s="88">
        <f t="shared" ref="D37:J37" si="84">ROUND(D38/D39*100, 0)</f>
        <v>91</v>
      </c>
      <c r="E37" s="88">
        <f t="shared" si="84"/>
        <v>92</v>
      </c>
      <c r="F37" s="88">
        <f t="shared" si="84"/>
        <v>95</v>
      </c>
      <c r="G37" s="88">
        <f t="shared" si="84"/>
        <v>94</v>
      </c>
      <c r="H37" s="88">
        <f t="shared" si="84"/>
        <v>94</v>
      </c>
      <c r="I37" s="88">
        <f t="shared" si="84"/>
        <v>94</v>
      </c>
      <c r="J37" s="88">
        <f t="shared" si="84"/>
        <v>99</v>
      </c>
      <c r="K37" s="88">
        <v>99</v>
      </c>
      <c r="L37" s="88">
        <f t="shared" ref="L37:X37" si="85">ROUND(L38/L39*100, 0)</f>
        <v>93</v>
      </c>
      <c r="M37" s="88">
        <f t="shared" si="85"/>
        <v>95</v>
      </c>
      <c r="N37" s="88">
        <f t="shared" si="85"/>
        <v>94</v>
      </c>
      <c r="O37" s="88">
        <f t="shared" si="85"/>
        <v>90</v>
      </c>
      <c r="P37" s="88">
        <f t="shared" si="85"/>
        <v>95</v>
      </c>
      <c r="Q37" s="88">
        <f t="shared" si="85"/>
        <v>94</v>
      </c>
      <c r="R37" s="88">
        <f t="shared" si="85"/>
        <v>92</v>
      </c>
      <c r="S37" s="88">
        <f t="shared" si="85"/>
        <v>87</v>
      </c>
      <c r="T37" s="88">
        <f t="shared" si="85"/>
        <v>93</v>
      </c>
      <c r="U37" s="88">
        <f t="shared" si="85"/>
        <v>92</v>
      </c>
      <c r="V37" s="88">
        <f t="shared" si="85"/>
        <v>98</v>
      </c>
      <c r="W37" s="88">
        <f t="shared" si="85"/>
        <v>99</v>
      </c>
      <c r="X37" s="88">
        <f t="shared" si="85"/>
        <v>88</v>
      </c>
      <c r="Y37" s="88">
        <v>99</v>
      </c>
      <c r="Z37" s="88">
        <f t="shared" ref="Z37:AN37" si="86">ROUND(Z38/Z39*100, 0)</f>
        <v>98</v>
      </c>
      <c r="AA37" s="88">
        <f t="shared" si="86"/>
        <v>96</v>
      </c>
      <c r="AB37" s="88">
        <f t="shared" si="86"/>
        <v>97</v>
      </c>
      <c r="AC37" s="88">
        <f t="shared" si="86"/>
        <v>98</v>
      </c>
      <c r="AD37" s="88">
        <f t="shared" si="86"/>
        <v>89</v>
      </c>
      <c r="AE37" s="88">
        <f t="shared" si="86"/>
        <v>95</v>
      </c>
      <c r="AF37" s="88">
        <f t="shared" si="86"/>
        <v>90</v>
      </c>
      <c r="AG37" s="88">
        <f t="shared" si="86"/>
        <v>99</v>
      </c>
      <c r="AH37" s="88">
        <f t="shared" si="86"/>
        <v>94</v>
      </c>
      <c r="AI37" s="88">
        <f t="shared" si="86"/>
        <v>84</v>
      </c>
      <c r="AJ37" s="88">
        <f t="shared" si="86"/>
        <v>89</v>
      </c>
      <c r="AK37" s="88">
        <f t="shared" si="86"/>
        <v>93</v>
      </c>
      <c r="AL37" s="88">
        <f t="shared" si="86"/>
        <v>98</v>
      </c>
      <c r="AM37" s="88">
        <f t="shared" si="86"/>
        <v>90</v>
      </c>
      <c r="AN37" s="88">
        <f t="shared" si="86"/>
        <v>94</v>
      </c>
      <c r="AO37" s="88">
        <v>92</v>
      </c>
      <c r="AP37" s="88">
        <f>ROUND(AP38/AP39*100, 0)</f>
        <v>93</v>
      </c>
      <c r="AQ37" s="88">
        <f>ROUND(AQ38/AQ39*100, 0)</f>
        <v>90</v>
      </c>
      <c r="AR37" s="88">
        <f>ROUND(AR38/AR39*100, 0)</f>
        <v>100</v>
      </c>
      <c r="AS37" s="88">
        <v>91</v>
      </c>
      <c r="AT37" s="88">
        <f>ROUND(AT38/AT39*100, 0)</f>
        <v>99</v>
      </c>
      <c r="AU37" s="88">
        <f>ROUND(AU38/AU39*100, 0)</f>
        <v>90</v>
      </c>
      <c r="AV37" s="88">
        <f>ROUND(AV38/AV39*100, 0)</f>
        <v>90</v>
      </c>
      <c r="AW37" s="88">
        <v>97</v>
      </c>
      <c r="AX37" s="88">
        <f t="shared" ref="AX37:BW37" si="87">ROUND(AX38/AX39*100, 0)</f>
        <v>98</v>
      </c>
      <c r="AY37" s="88">
        <f t="shared" si="87"/>
        <v>93</v>
      </c>
      <c r="AZ37" s="88">
        <f t="shared" si="87"/>
        <v>98</v>
      </c>
      <c r="BA37" s="88">
        <f t="shared" si="87"/>
        <v>96</v>
      </c>
      <c r="BB37" s="88">
        <f t="shared" si="87"/>
        <v>100</v>
      </c>
      <c r="BC37" s="88">
        <f t="shared" si="87"/>
        <v>92</v>
      </c>
      <c r="BD37" s="88">
        <f t="shared" si="87"/>
        <v>93</v>
      </c>
      <c r="BE37" s="88">
        <f t="shared" si="87"/>
        <v>88</v>
      </c>
      <c r="BF37" s="88">
        <f t="shared" si="87"/>
        <v>90</v>
      </c>
      <c r="BG37" s="88">
        <f t="shared" si="87"/>
        <v>95</v>
      </c>
      <c r="BH37" s="88">
        <f t="shared" si="87"/>
        <v>100</v>
      </c>
      <c r="BI37" s="88">
        <f t="shared" si="87"/>
        <v>91</v>
      </c>
      <c r="BJ37" s="88">
        <f t="shared" si="87"/>
        <v>100</v>
      </c>
      <c r="BK37" s="88">
        <f t="shared" si="87"/>
        <v>93</v>
      </c>
      <c r="BL37" s="88">
        <f t="shared" si="87"/>
        <v>100</v>
      </c>
      <c r="BM37" s="88">
        <f t="shared" si="87"/>
        <v>96</v>
      </c>
      <c r="BN37" s="88">
        <f t="shared" si="87"/>
        <v>97</v>
      </c>
      <c r="BO37" s="88">
        <f t="shared" si="87"/>
        <v>100</v>
      </c>
      <c r="BP37" s="88">
        <f t="shared" si="87"/>
        <v>97</v>
      </c>
      <c r="BQ37" s="88">
        <f t="shared" si="87"/>
        <v>100</v>
      </c>
      <c r="BR37" s="88">
        <f t="shared" si="87"/>
        <v>99</v>
      </c>
      <c r="BS37" s="88">
        <f t="shared" si="87"/>
        <v>98</v>
      </c>
      <c r="BT37" s="88">
        <f t="shared" si="87"/>
        <v>95</v>
      </c>
      <c r="BU37" s="88">
        <f t="shared" si="87"/>
        <v>91</v>
      </c>
      <c r="BV37" s="88">
        <f t="shared" si="87"/>
        <v>94</v>
      </c>
      <c r="BW37" s="88">
        <f t="shared" si="87"/>
        <v>100</v>
      </c>
      <c r="BX37" s="88">
        <v>95</v>
      </c>
      <c r="BY37" s="88">
        <f t="shared" ref="BY37:DM37" si="88">ROUND(BY38/BY39*100, 0)</f>
        <v>98</v>
      </c>
      <c r="BZ37" s="88">
        <f t="shared" si="88"/>
        <v>94</v>
      </c>
      <c r="CA37" s="88">
        <f t="shared" si="88"/>
        <v>99</v>
      </c>
      <c r="CB37" s="88">
        <f t="shared" si="88"/>
        <v>97</v>
      </c>
      <c r="CC37" s="88">
        <f t="shared" si="88"/>
        <v>91</v>
      </c>
      <c r="CD37" s="88">
        <f t="shared" si="88"/>
        <v>89</v>
      </c>
      <c r="CE37" s="88">
        <f t="shared" si="88"/>
        <v>97</v>
      </c>
      <c r="CF37" s="88">
        <f t="shared" si="88"/>
        <v>96</v>
      </c>
      <c r="CG37" s="88">
        <f t="shared" si="88"/>
        <v>100</v>
      </c>
      <c r="CH37" s="88">
        <f t="shared" si="88"/>
        <v>97</v>
      </c>
      <c r="CI37" s="88">
        <f t="shared" si="88"/>
        <v>92</v>
      </c>
      <c r="CJ37" s="88">
        <f t="shared" si="88"/>
        <v>98</v>
      </c>
      <c r="CK37" s="88">
        <f t="shared" si="88"/>
        <v>98</v>
      </c>
      <c r="CL37" s="88">
        <f t="shared" si="88"/>
        <v>96</v>
      </c>
      <c r="CM37" s="88">
        <f t="shared" si="88"/>
        <v>95</v>
      </c>
      <c r="CN37" s="88">
        <f t="shared" si="88"/>
        <v>91</v>
      </c>
      <c r="CO37" s="88">
        <f t="shared" si="88"/>
        <v>99</v>
      </c>
      <c r="CP37" s="88">
        <f t="shared" si="88"/>
        <v>95</v>
      </c>
      <c r="CQ37" s="88">
        <f t="shared" si="88"/>
        <v>93</v>
      </c>
      <c r="CR37" s="88">
        <f t="shared" si="88"/>
        <v>97</v>
      </c>
      <c r="CS37" s="88">
        <f t="shared" si="88"/>
        <v>93</v>
      </c>
      <c r="CT37" s="88">
        <f t="shared" si="88"/>
        <v>92</v>
      </c>
      <c r="CU37" s="88">
        <f t="shared" si="88"/>
        <v>98</v>
      </c>
      <c r="CV37" s="88">
        <f t="shared" si="88"/>
        <v>90</v>
      </c>
      <c r="CW37" s="88">
        <f t="shared" si="88"/>
        <v>91</v>
      </c>
      <c r="CX37" s="88">
        <f t="shared" si="88"/>
        <v>95</v>
      </c>
      <c r="CY37" s="88">
        <f t="shared" si="88"/>
        <v>99</v>
      </c>
      <c r="CZ37" s="88">
        <f t="shared" si="88"/>
        <v>88</v>
      </c>
      <c r="DA37" s="88">
        <f t="shared" si="88"/>
        <v>93</v>
      </c>
      <c r="DB37" s="88">
        <f t="shared" si="88"/>
        <v>100</v>
      </c>
      <c r="DC37" s="88">
        <f t="shared" si="88"/>
        <v>96</v>
      </c>
      <c r="DD37" s="88">
        <f t="shared" si="88"/>
        <v>97</v>
      </c>
      <c r="DE37" s="88">
        <f t="shared" si="88"/>
        <v>98</v>
      </c>
      <c r="DF37" s="88">
        <f t="shared" si="88"/>
        <v>100</v>
      </c>
      <c r="DG37" s="88">
        <f t="shared" si="88"/>
        <v>100</v>
      </c>
      <c r="DH37" s="88">
        <f t="shared" si="88"/>
        <v>100</v>
      </c>
      <c r="DI37" s="88">
        <f t="shared" si="88"/>
        <v>100</v>
      </c>
      <c r="DJ37" s="88">
        <f t="shared" si="88"/>
        <v>93</v>
      </c>
      <c r="DK37" s="88">
        <f t="shared" si="88"/>
        <v>98</v>
      </c>
      <c r="DL37" s="88">
        <f t="shared" si="88"/>
        <v>100</v>
      </c>
      <c r="DM37" s="88">
        <f t="shared" si="88"/>
        <v>93</v>
      </c>
      <c r="DN37" s="88">
        <v>93</v>
      </c>
      <c r="DO37" s="88">
        <f>ROUND(DO38/DO39*100, 0)</f>
        <v>96</v>
      </c>
      <c r="DP37" s="88">
        <f>ROUND(DP38/DP39*100, 0)</f>
        <v>97</v>
      </c>
      <c r="DQ37" s="88">
        <f>ROUND(DQ38/DQ39*100, 0)</f>
        <v>94</v>
      </c>
      <c r="DR37" s="88">
        <f>ROUND(DR38/DR39*100, 0)</f>
        <v>92</v>
      </c>
      <c r="DS37" s="88">
        <v>91</v>
      </c>
      <c r="DT37" s="88">
        <f t="shared" ref="DT37:EE37" si="89">ROUND(DT38/DT39*100, 0)</f>
        <v>99</v>
      </c>
      <c r="DU37" s="88">
        <f t="shared" si="89"/>
        <v>97</v>
      </c>
      <c r="DV37" s="88">
        <f t="shared" si="89"/>
        <v>97</v>
      </c>
      <c r="DW37" s="88">
        <f t="shared" si="89"/>
        <v>96</v>
      </c>
      <c r="DX37" s="88">
        <f t="shared" si="89"/>
        <v>96</v>
      </c>
      <c r="DY37" s="88">
        <f t="shared" si="89"/>
        <v>91</v>
      </c>
      <c r="DZ37" s="88">
        <f t="shared" si="89"/>
        <v>97</v>
      </c>
      <c r="EA37" s="88">
        <f t="shared" si="89"/>
        <v>91</v>
      </c>
      <c r="EB37" s="88">
        <f t="shared" si="89"/>
        <v>95</v>
      </c>
      <c r="EC37" s="88">
        <f t="shared" si="89"/>
        <v>100</v>
      </c>
      <c r="ED37" s="88">
        <f t="shared" si="89"/>
        <v>98</v>
      </c>
      <c r="EE37" s="88">
        <f t="shared" si="89"/>
        <v>98</v>
      </c>
      <c r="EF37" s="88">
        <v>73</v>
      </c>
      <c r="EG37" s="88">
        <f t="shared" ref="EG37:FT37" si="90">ROUND(EG38/EG39*100, 0)</f>
        <v>85</v>
      </c>
      <c r="EH37" s="88">
        <f t="shared" si="90"/>
        <v>97</v>
      </c>
      <c r="EI37" s="88">
        <f t="shared" si="90"/>
        <v>89</v>
      </c>
      <c r="EJ37" s="88">
        <f t="shared" si="90"/>
        <v>93</v>
      </c>
      <c r="EK37" s="88">
        <f t="shared" si="90"/>
        <v>86</v>
      </c>
      <c r="EL37" s="88">
        <f t="shared" si="90"/>
        <v>96</v>
      </c>
      <c r="EM37" s="88">
        <f t="shared" si="90"/>
        <v>96</v>
      </c>
      <c r="EN37" s="88">
        <f t="shared" si="90"/>
        <v>86</v>
      </c>
      <c r="EO37" s="88">
        <f t="shared" si="90"/>
        <v>97</v>
      </c>
      <c r="EP37" s="88">
        <f t="shared" si="90"/>
        <v>94</v>
      </c>
      <c r="EQ37" s="88">
        <f t="shared" si="90"/>
        <v>98</v>
      </c>
      <c r="ER37" s="88">
        <f t="shared" si="90"/>
        <v>93</v>
      </c>
      <c r="ES37" s="88">
        <f t="shared" si="90"/>
        <v>100</v>
      </c>
      <c r="ET37" s="88">
        <f t="shared" si="90"/>
        <v>95</v>
      </c>
      <c r="EU37" s="88">
        <f t="shared" si="90"/>
        <v>100</v>
      </c>
      <c r="EV37" s="88">
        <f t="shared" si="90"/>
        <v>89</v>
      </c>
      <c r="EW37" s="88">
        <f t="shared" si="90"/>
        <v>88</v>
      </c>
      <c r="EX37" s="88">
        <f t="shared" si="90"/>
        <v>92</v>
      </c>
      <c r="EY37" s="88">
        <f t="shared" si="90"/>
        <v>97</v>
      </c>
      <c r="EZ37" s="88">
        <f t="shared" si="90"/>
        <v>91</v>
      </c>
      <c r="FA37" s="88">
        <f t="shared" si="90"/>
        <v>98</v>
      </c>
      <c r="FB37" s="88">
        <f t="shared" si="90"/>
        <v>93</v>
      </c>
      <c r="FC37" s="88">
        <f t="shared" si="90"/>
        <v>100</v>
      </c>
      <c r="FD37" s="88">
        <f t="shared" si="90"/>
        <v>99</v>
      </c>
      <c r="FE37" s="88">
        <f t="shared" si="90"/>
        <v>88</v>
      </c>
      <c r="FF37" s="88">
        <f t="shared" si="90"/>
        <v>96</v>
      </c>
      <c r="FG37" s="88">
        <f t="shared" si="90"/>
        <v>91</v>
      </c>
      <c r="FH37" s="88">
        <f t="shared" si="90"/>
        <v>100</v>
      </c>
      <c r="FI37" s="88">
        <f t="shared" si="90"/>
        <v>96</v>
      </c>
      <c r="FJ37" s="88">
        <f t="shared" si="90"/>
        <v>100</v>
      </c>
      <c r="FK37" s="88">
        <f t="shared" si="90"/>
        <v>100</v>
      </c>
      <c r="FL37" s="88">
        <f t="shared" si="90"/>
        <v>100</v>
      </c>
      <c r="FM37" s="88">
        <f t="shared" si="90"/>
        <v>92</v>
      </c>
      <c r="FN37" s="88">
        <f t="shared" si="90"/>
        <v>94</v>
      </c>
      <c r="FO37" s="88">
        <f t="shared" si="90"/>
        <v>97</v>
      </c>
      <c r="FP37" s="88">
        <f t="shared" si="90"/>
        <v>96</v>
      </c>
      <c r="FQ37" s="88">
        <f t="shared" si="90"/>
        <v>100</v>
      </c>
      <c r="FR37" s="88">
        <f t="shared" si="90"/>
        <v>94</v>
      </c>
      <c r="FS37" s="88">
        <f t="shared" si="90"/>
        <v>98</v>
      </c>
      <c r="FT37" s="88">
        <f t="shared" si="90"/>
        <v>96</v>
      </c>
      <c r="FU37" s="88">
        <v>97</v>
      </c>
      <c r="FV37" s="88">
        <f t="shared" ref="FV37:HM37" si="91">ROUND(FV38/FV39*100, 0)</f>
        <v>100</v>
      </c>
      <c r="FW37" s="88">
        <f t="shared" si="91"/>
        <v>95</v>
      </c>
      <c r="FX37" s="88">
        <f t="shared" si="91"/>
        <v>100</v>
      </c>
      <c r="FY37" s="88">
        <f t="shared" si="91"/>
        <v>93</v>
      </c>
      <c r="FZ37" s="88">
        <f t="shared" si="91"/>
        <v>92</v>
      </c>
      <c r="GA37" s="88">
        <f t="shared" si="91"/>
        <v>84</v>
      </c>
      <c r="GB37" s="88">
        <f t="shared" si="91"/>
        <v>91</v>
      </c>
      <c r="GC37" s="88">
        <f t="shared" si="91"/>
        <v>84</v>
      </c>
      <c r="GD37" s="88">
        <f t="shared" si="91"/>
        <v>98</v>
      </c>
      <c r="GE37" s="88">
        <f t="shared" si="91"/>
        <v>98</v>
      </c>
      <c r="GF37" s="88">
        <f t="shared" si="91"/>
        <v>89</v>
      </c>
      <c r="GG37" s="88">
        <f t="shared" si="91"/>
        <v>95</v>
      </c>
      <c r="GH37" s="88">
        <f t="shared" si="91"/>
        <v>95</v>
      </c>
      <c r="GI37" s="88">
        <f t="shared" si="91"/>
        <v>91</v>
      </c>
      <c r="GJ37" s="88">
        <f t="shared" si="91"/>
        <v>91</v>
      </c>
      <c r="GK37" s="88">
        <f t="shared" si="91"/>
        <v>96</v>
      </c>
      <c r="GL37" s="88">
        <f t="shared" si="91"/>
        <v>95</v>
      </c>
      <c r="GM37" s="88">
        <f t="shared" si="91"/>
        <v>99</v>
      </c>
      <c r="GN37" s="88">
        <f t="shared" si="91"/>
        <v>93</v>
      </c>
      <c r="GO37" s="88">
        <f t="shared" si="91"/>
        <v>86</v>
      </c>
      <c r="GP37" s="88">
        <f t="shared" si="91"/>
        <v>85</v>
      </c>
      <c r="GQ37" s="88">
        <f t="shared" si="91"/>
        <v>100</v>
      </c>
      <c r="GR37" s="88">
        <f t="shared" si="91"/>
        <v>95</v>
      </c>
      <c r="GS37" s="88">
        <f t="shared" si="91"/>
        <v>95</v>
      </c>
      <c r="GT37" s="88">
        <f t="shared" si="91"/>
        <v>67</v>
      </c>
      <c r="GU37" s="88">
        <f t="shared" si="91"/>
        <v>67</v>
      </c>
      <c r="GV37" s="88">
        <f t="shared" si="91"/>
        <v>94</v>
      </c>
      <c r="GW37" s="88">
        <f t="shared" si="91"/>
        <v>100</v>
      </c>
      <c r="GX37" s="88">
        <f t="shared" si="91"/>
        <v>100</v>
      </c>
      <c r="GY37" s="88">
        <f t="shared" si="91"/>
        <v>91</v>
      </c>
      <c r="GZ37" s="88">
        <f t="shared" si="91"/>
        <v>97</v>
      </c>
      <c r="HA37" s="88">
        <f t="shared" si="91"/>
        <v>95</v>
      </c>
      <c r="HB37" s="88">
        <f t="shared" si="91"/>
        <v>97</v>
      </c>
      <c r="HC37" s="88">
        <f t="shared" si="91"/>
        <v>97</v>
      </c>
      <c r="HD37" s="88">
        <f t="shared" si="91"/>
        <v>99</v>
      </c>
      <c r="HE37" s="88">
        <f t="shared" si="91"/>
        <v>100</v>
      </c>
      <c r="HF37" s="88">
        <f t="shared" si="91"/>
        <v>99</v>
      </c>
      <c r="HG37" s="88">
        <f t="shared" si="91"/>
        <v>88</v>
      </c>
      <c r="HH37" s="88">
        <f t="shared" si="91"/>
        <v>98</v>
      </c>
      <c r="HI37" s="88">
        <f t="shared" si="91"/>
        <v>88</v>
      </c>
      <c r="HJ37" s="88">
        <f t="shared" si="91"/>
        <v>96</v>
      </c>
      <c r="HK37" s="88">
        <f t="shared" si="91"/>
        <v>100</v>
      </c>
      <c r="HL37" s="88">
        <f t="shared" si="91"/>
        <v>94</v>
      </c>
      <c r="HM37" s="88">
        <f t="shared" si="91"/>
        <v>100</v>
      </c>
      <c r="HN37" s="88">
        <v>97</v>
      </c>
      <c r="HO37" s="88">
        <f t="shared" ref="HO37:HT37" si="92">ROUND(HO38/HO39*100, 0)</f>
        <v>89</v>
      </c>
      <c r="HP37" s="88">
        <f t="shared" si="92"/>
        <v>99</v>
      </c>
      <c r="HQ37" s="88">
        <f t="shared" si="92"/>
        <v>100</v>
      </c>
      <c r="HR37" s="88">
        <f t="shared" si="92"/>
        <v>94</v>
      </c>
      <c r="HS37" s="88">
        <f t="shared" si="92"/>
        <v>97</v>
      </c>
      <c r="HT37" s="88">
        <f t="shared" si="92"/>
        <v>100</v>
      </c>
      <c r="HU37" s="88">
        <v>95</v>
      </c>
      <c r="HV37" s="88">
        <f>ROUND(HV38/HV39*100, 0)</f>
        <v>92</v>
      </c>
      <c r="HW37" s="88">
        <f>ROUND(HW38/HW39*100, 0)</f>
        <v>83</v>
      </c>
      <c r="HX37" s="88">
        <v>96</v>
      </c>
      <c r="HY37" s="88">
        <f>ROUND(HY38/HY39*100, 0)</f>
        <v>92</v>
      </c>
      <c r="HZ37" s="88">
        <v>87</v>
      </c>
      <c r="IA37" s="88">
        <f>ROUND(IA38/IA39*100, 0)</f>
        <v>93</v>
      </c>
      <c r="IB37" s="88">
        <f>ROUND(IB38/IB39*100, 0)</f>
        <v>98</v>
      </c>
    </row>
    <row r="38" spans="1:236" ht="55.5" customHeight="1" x14ac:dyDescent="0.3">
      <c r="A38" s="1071"/>
      <c r="B38" s="618" t="s">
        <v>284</v>
      </c>
      <c r="C38" s="90" t="s">
        <v>125</v>
      </c>
      <c r="D38" s="103">
        <v>249</v>
      </c>
      <c r="E38" s="103">
        <v>112</v>
      </c>
      <c r="F38" s="103">
        <v>236</v>
      </c>
      <c r="G38" s="103">
        <v>1086</v>
      </c>
      <c r="H38" s="103">
        <v>330</v>
      </c>
      <c r="I38" s="103">
        <v>80</v>
      </c>
      <c r="J38" s="103">
        <v>172</v>
      </c>
      <c r="K38" s="103">
        <v>872</v>
      </c>
      <c r="L38" s="103">
        <v>14</v>
      </c>
      <c r="M38" s="103">
        <v>40</v>
      </c>
      <c r="N38" s="103">
        <v>115</v>
      </c>
      <c r="O38" s="103">
        <v>94</v>
      </c>
      <c r="P38" s="103">
        <v>270</v>
      </c>
      <c r="Q38" s="103">
        <v>217</v>
      </c>
      <c r="R38" s="103">
        <v>220</v>
      </c>
      <c r="S38" s="103">
        <v>869</v>
      </c>
      <c r="T38" s="103">
        <v>416</v>
      </c>
      <c r="U38" s="103">
        <v>79</v>
      </c>
      <c r="V38" s="103">
        <v>125</v>
      </c>
      <c r="W38" s="103">
        <v>347</v>
      </c>
      <c r="X38" s="103">
        <v>83</v>
      </c>
      <c r="Y38" s="103">
        <v>216</v>
      </c>
      <c r="Z38" s="103">
        <v>125</v>
      </c>
      <c r="AA38" s="103">
        <v>219</v>
      </c>
      <c r="AB38" s="103">
        <v>175</v>
      </c>
      <c r="AC38" s="103">
        <v>130</v>
      </c>
      <c r="AD38" s="103">
        <v>619</v>
      </c>
      <c r="AE38" s="103">
        <v>98</v>
      </c>
      <c r="AF38" s="103">
        <v>82</v>
      </c>
      <c r="AG38" s="103">
        <v>313</v>
      </c>
      <c r="AH38" s="103">
        <v>419</v>
      </c>
      <c r="AI38" s="103">
        <v>365</v>
      </c>
      <c r="AJ38" s="103">
        <v>295</v>
      </c>
      <c r="AK38" s="103">
        <v>815</v>
      </c>
      <c r="AL38" s="103">
        <v>107</v>
      </c>
      <c r="AM38" s="103">
        <v>1091</v>
      </c>
      <c r="AN38" s="103">
        <v>156</v>
      </c>
      <c r="AO38" s="103">
        <v>87</v>
      </c>
      <c r="AP38" s="103">
        <v>706</v>
      </c>
      <c r="AQ38" s="103">
        <v>65</v>
      </c>
      <c r="AR38" s="103">
        <v>130</v>
      </c>
      <c r="AS38" s="103">
        <v>366</v>
      </c>
      <c r="AT38" s="103">
        <v>259</v>
      </c>
      <c r="AU38" s="103">
        <v>147</v>
      </c>
      <c r="AV38" s="103">
        <v>369</v>
      </c>
      <c r="AW38" s="103">
        <v>196</v>
      </c>
      <c r="AX38" s="103">
        <v>46</v>
      </c>
      <c r="AY38" s="103">
        <v>291</v>
      </c>
      <c r="AZ38" s="103">
        <v>369</v>
      </c>
      <c r="BA38" s="103">
        <v>107</v>
      </c>
      <c r="BB38" s="103">
        <v>23</v>
      </c>
      <c r="BC38" s="103">
        <v>294</v>
      </c>
      <c r="BD38" s="103">
        <v>214</v>
      </c>
      <c r="BE38" s="103">
        <v>69</v>
      </c>
      <c r="BF38" s="103">
        <v>63</v>
      </c>
      <c r="BG38" s="103">
        <v>39</v>
      </c>
      <c r="BH38" s="103">
        <v>72</v>
      </c>
      <c r="BI38" s="103">
        <v>52</v>
      </c>
      <c r="BJ38" s="103">
        <v>18</v>
      </c>
      <c r="BK38" s="103">
        <v>13</v>
      </c>
      <c r="BL38" s="103">
        <v>23</v>
      </c>
      <c r="BM38" s="103">
        <v>113</v>
      </c>
      <c r="BN38" s="103">
        <v>31</v>
      </c>
      <c r="BO38" s="103">
        <v>15</v>
      </c>
      <c r="BP38" s="103">
        <v>142</v>
      </c>
      <c r="BQ38" s="103">
        <v>16</v>
      </c>
      <c r="BR38" s="103">
        <v>103</v>
      </c>
      <c r="BS38" s="103">
        <v>41</v>
      </c>
      <c r="BT38" s="103">
        <v>117</v>
      </c>
      <c r="BU38" s="103">
        <v>42</v>
      </c>
      <c r="BV38" s="103">
        <v>16</v>
      </c>
      <c r="BW38" s="103">
        <v>40</v>
      </c>
      <c r="BX38" s="103">
        <v>43</v>
      </c>
      <c r="BY38" s="103">
        <v>54</v>
      </c>
      <c r="BZ38" s="103">
        <v>146</v>
      </c>
      <c r="CA38" s="103">
        <v>487</v>
      </c>
      <c r="CB38" s="103">
        <v>216</v>
      </c>
      <c r="CC38" s="103">
        <v>21</v>
      </c>
      <c r="CD38" s="103">
        <v>17</v>
      </c>
      <c r="CE38" s="103">
        <v>261</v>
      </c>
      <c r="CF38" s="103">
        <v>51</v>
      </c>
      <c r="CG38" s="103">
        <v>35</v>
      </c>
      <c r="CH38" s="103">
        <v>192</v>
      </c>
      <c r="CI38" s="103">
        <v>46</v>
      </c>
      <c r="CJ38" s="103">
        <v>193</v>
      </c>
      <c r="CK38" s="103">
        <v>53</v>
      </c>
      <c r="CL38" s="103">
        <v>105</v>
      </c>
      <c r="CM38" s="103">
        <v>62</v>
      </c>
      <c r="CN38" s="103">
        <v>43</v>
      </c>
      <c r="CO38" s="103">
        <v>71</v>
      </c>
      <c r="CP38" s="103">
        <v>106</v>
      </c>
      <c r="CQ38" s="103">
        <v>38</v>
      </c>
      <c r="CR38" s="103">
        <v>35</v>
      </c>
      <c r="CS38" s="103">
        <v>14</v>
      </c>
      <c r="CT38" s="103">
        <v>36</v>
      </c>
      <c r="CU38" s="103">
        <v>96</v>
      </c>
      <c r="CV38" s="103">
        <v>9</v>
      </c>
      <c r="CW38" s="103">
        <v>51</v>
      </c>
      <c r="CX38" s="103">
        <v>105</v>
      </c>
      <c r="CY38" s="103">
        <v>82</v>
      </c>
      <c r="CZ38" s="103">
        <v>46</v>
      </c>
      <c r="DA38" s="103">
        <v>14</v>
      </c>
      <c r="DB38" s="103">
        <v>14</v>
      </c>
      <c r="DC38" s="103">
        <v>54</v>
      </c>
      <c r="DD38" s="103">
        <v>211</v>
      </c>
      <c r="DE38" s="103">
        <v>163</v>
      </c>
      <c r="DF38" s="103">
        <v>11</v>
      </c>
      <c r="DG38" s="103">
        <v>95</v>
      </c>
      <c r="DH38" s="103">
        <v>3</v>
      </c>
      <c r="DI38" s="103">
        <v>9</v>
      </c>
      <c r="DJ38" s="103">
        <v>86</v>
      </c>
      <c r="DK38" s="103">
        <v>44</v>
      </c>
      <c r="DL38" s="103">
        <v>26</v>
      </c>
      <c r="DM38" s="103">
        <v>197</v>
      </c>
      <c r="DN38" s="103">
        <v>87</v>
      </c>
      <c r="DO38" s="103">
        <v>131</v>
      </c>
      <c r="DP38" s="103">
        <v>62</v>
      </c>
      <c r="DQ38" s="103">
        <v>104</v>
      </c>
      <c r="DR38" s="103">
        <v>232</v>
      </c>
      <c r="DS38" s="103">
        <v>65</v>
      </c>
      <c r="DT38" s="103">
        <v>114</v>
      </c>
      <c r="DU38" s="103">
        <v>144</v>
      </c>
      <c r="DV38" s="103">
        <v>94</v>
      </c>
      <c r="DW38" s="103">
        <v>26</v>
      </c>
      <c r="DX38" s="103">
        <v>159</v>
      </c>
      <c r="DY38" s="103">
        <v>20</v>
      </c>
      <c r="DZ38" s="103">
        <v>60</v>
      </c>
      <c r="EA38" s="103">
        <v>30</v>
      </c>
      <c r="EB38" s="103">
        <v>18</v>
      </c>
      <c r="EC38" s="103">
        <v>24</v>
      </c>
      <c r="ED38" s="103">
        <v>51</v>
      </c>
      <c r="EE38" s="103">
        <v>56</v>
      </c>
      <c r="EF38" s="103">
        <v>25</v>
      </c>
      <c r="EG38" s="103">
        <v>47</v>
      </c>
      <c r="EH38" s="103">
        <v>70</v>
      </c>
      <c r="EI38" s="103">
        <v>33</v>
      </c>
      <c r="EJ38" s="103">
        <v>42</v>
      </c>
      <c r="EK38" s="103">
        <v>6</v>
      </c>
      <c r="EL38" s="103">
        <v>22</v>
      </c>
      <c r="EM38" s="103">
        <v>49</v>
      </c>
      <c r="EN38" s="103">
        <v>12</v>
      </c>
      <c r="EO38" s="103">
        <v>35</v>
      </c>
      <c r="EP38" s="103">
        <v>15</v>
      </c>
      <c r="EQ38" s="103">
        <v>113</v>
      </c>
      <c r="ER38" s="103">
        <v>14</v>
      </c>
      <c r="ES38" s="103">
        <v>21</v>
      </c>
      <c r="ET38" s="103">
        <v>37</v>
      </c>
      <c r="EU38" s="103">
        <v>20</v>
      </c>
      <c r="EV38" s="103">
        <v>8</v>
      </c>
      <c r="EW38" s="103">
        <v>22</v>
      </c>
      <c r="EX38" s="103">
        <v>11</v>
      </c>
      <c r="EY38" s="103">
        <v>70</v>
      </c>
      <c r="EZ38" s="103">
        <v>21</v>
      </c>
      <c r="FA38" s="103">
        <v>123</v>
      </c>
      <c r="FB38" s="103">
        <v>67</v>
      </c>
      <c r="FC38" s="103">
        <v>46</v>
      </c>
      <c r="FD38" s="103">
        <v>140</v>
      </c>
      <c r="FE38" s="103">
        <v>43</v>
      </c>
      <c r="FF38" s="103">
        <v>108</v>
      </c>
      <c r="FG38" s="103">
        <v>29</v>
      </c>
      <c r="FH38" s="103">
        <v>45</v>
      </c>
      <c r="FI38" s="103">
        <v>158</v>
      </c>
      <c r="FJ38" s="103">
        <v>24</v>
      </c>
      <c r="FK38" s="103">
        <v>23</v>
      </c>
      <c r="FL38" s="103">
        <v>8</v>
      </c>
      <c r="FM38" s="103">
        <v>46</v>
      </c>
      <c r="FN38" s="103">
        <v>15</v>
      </c>
      <c r="FO38" s="103">
        <v>30</v>
      </c>
      <c r="FP38" s="103">
        <v>252</v>
      </c>
      <c r="FQ38" s="103">
        <v>26</v>
      </c>
      <c r="FR38" s="103">
        <v>76</v>
      </c>
      <c r="FS38" s="103">
        <v>45</v>
      </c>
      <c r="FT38" s="103">
        <v>67</v>
      </c>
      <c r="FU38" s="103">
        <v>39</v>
      </c>
      <c r="FV38" s="103">
        <v>33</v>
      </c>
      <c r="FW38" s="103">
        <v>35</v>
      </c>
      <c r="FX38" s="103">
        <v>22</v>
      </c>
      <c r="FY38" s="103">
        <v>77</v>
      </c>
      <c r="FZ38" s="103">
        <v>33</v>
      </c>
      <c r="GA38" s="103">
        <v>107</v>
      </c>
      <c r="GB38" s="103">
        <v>10</v>
      </c>
      <c r="GC38" s="103">
        <v>51</v>
      </c>
      <c r="GD38" s="103">
        <v>165</v>
      </c>
      <c r="GE38" s="103">
        <v>149</v>
      </c>
      <c r="GF38" s="103">
        <v>55</v>
      </c>
      <c r="GG38" s="103">
        <v>61</v>
      </c>
      <c r="GH38" s="103">
        <v>96</v>
      </c>
      <c r="GI38" s="103">
        <v>29</v>
      </c>
      <c r="GJ38" s="103">
        <v>41</v>
      </c>
      <c r="GK38" s="103">
        <v>49</v>
      </c>
      <c r="GL38" s="103">
        <v>40</v>
      </c>
      <c r="GM38" s="103">
        <v>71</v>
      </c>
      <c r="GN38" s="103">
        <v>51</v>
      </c>
      <c r="GO38" s="103">
        <v>19</v>
      </c>
      <c r="GP38" s="103">
        <v>11</v>
      </c>
      <c r="GQ38" s="103">
        <v>157</v>
      </c>
      <c r="GR38" s="103">
        <v>42</v>
      </c>
      <c r="GS38" s="103">
        <v>102</v>
      </c>
      <c r="GT38" s="103">
        <v>2</v>
      </c>
      <c r="GU38" s="103">
        <v>2</v>
      </c>
      <c r="GV38" s="103">
        <v>103</v>
      </c>
      <c r="GW38" s="103">
        <v>3</v>
      </c>
      <c r="GX38" s="103">
        <v>9</v>
      </c>
      <c r="GY38" s="103">
        <v>100</v>
      </c>
      <c r="GZ38" s="103">
        <v>29</v>
      </c>
      <c r="HA38" s="103">
        <v>127</v>
      </c>
      <c r="HB38" s="103">
        <v>67</v>
      </c>
      <c r="HC38" s="103">
        <v>57</v>
      </c>
      <c r="HD38" s="103">
        <v>141</v>
      </c>
      <c r="HE38" s="103">
        <v>41</v>
      </c>
      <c r="HF38" s="103">
        <v>79</v>
      </c>
      <c r="HG38" s="103">
        <v>38</v>
      </c>
      <c r="HH38" s="103">
        <v>166</v>
      </c>
      <c r="HI38" s="103">
        <v>68</v>
      </c>
      <c r="HJ38" s="103">
        <v>79</v>
      </c>
      <c r="HK38" s="103">
        <v>16</v>
      </c>
      <c r="HL38" s="103">
        <v>44</v>
      </c>
      <c r="HM38" s="103">
        <v>8</v>
      </c>
      <c r="HN38" s="103">
        <v>79</v>
      </c>
      <c r="HO38" s="103">
        <v>16</v>
      </c>
      <c r="HP38" s="103">
        <v>83</v>
      </c>
      <c r="HQ38" s="103">
        <v>3</v>
      </c>
      <c r="HR38" s="103">
        <v>15</v>
      </c>
      <c r="HS38" s="103">
        <v>32</v>
      </c>
      <c r="HT38" s="103">
        <v>114</v>
      </c>
      <c r="HU38" s="103">
        <v>215</v>
      </c>
      <c r="HV38" s="103">
        <v>12</v>
      </c>
      <c r="HW38" s="103">
        <v>24</v>
      </c>
      <c r="HX38" s="103">
        <v>56</v>
      </c>
      <c r="HY38" s="103">
        <v>85</v>
      </c>
      <c r="HZ38" s="103">
        <v>28</v>
      </c>
      <c r="IA38" s="103">
        <v>41</v>
      </c>
      <c r="IB38" s="103">
        <v>59</v>
      </c>
    </row>
    <row r="39" spans="1:236" ht="51" customHeight="1" x14ac:dyDescent="0.3">
      <c r="A39" s="1072"/>
      <c r="B39" s="1088"/>
      <c r="C39" s="90" t="s">
        <v>126</v>
      </c>
      <c r="D39" s="103">
        <v>274</v>
      </c>
      <c r="E39" s="103">
        <v>122</v>
      </c>
      <c r="F39" s="103">
        <v>249</v>
      </c>
      <c r="G39" s="103">
        <v>1150</v>
      </c>
      <c r="H39" s="103">
        <v>350</v>
      </c>
      <c r="I39" s="103">
        <v>85</v>
      </c>
      <c r="J39" s="103">
        <v>174</v>
      </c>
      <c r="K39" s="103">
        <v>876</v>
      </c>
      <c r="L39" s="103">
        <v>15</v>
      </c>
      <c r="M39" s="103">
        <v>42</v>
      </c>
      <c r="N39" s="103">
        <v>122</v>
      </c>
      <c r="O39" s="103">
        <v>104</v>
      </c>
      <c r="P39" s="103">
        <v>284</v>
      </c>
      <c r="Q39" s="103">
        <v>231</v>
      </c>
      <c r="R39" s="103">
        <v>239</v>
      </c>
      <c r="S39" s="103">
        <v>995</v>
      </c>
      <c r="T39" s="103">
        <v>448</v>
      </c>
      <c r="U39" s="103">
        <v>86</v>
      </c>
      <c r="V39" s="103">
        <v>128</v>
      </c>
      <c r="W39" s="103">
        <v>350</v>
      </c>
      <c r="X39" s="103">
        <v>94</v>
      </c>
      <c r="Y39" s="103">
        <v>217</v>
      </c>
      <c r="Z39" s="103">
        <v>128</v>
      </c>
      <c r="AA39" s="103">
        <v>229</v>
      </c>
      <c r="AB39" s="103">
        <v>181</v>
      </c>
      <c r="AC39" s="103">
        <v>133</v>
      </c>
      <c r="AD39" s="103">
        <v>698</v>
      </c>
      <c r="AE39" s="103">
        <v>103</v>
      </c>
      <c r="AF39" s="103">
        <v>91</v>
      </c>
      <c r="AG39" s="103">
        <v>316</v>
      </c>
      <c r="AH39" s="103">
        <v>446</v>
      </c>
      <c r="AI39" s="103">
        <v>434</v>
      </c>
      <c r="AJ39" s="103">
        <v>332</v>
      </c>
      <c r="AK39" s="103">
        <v>876</v>
      </c>
      <c r="AL39" s="103">
        <v>109</v>
      </c>
      <c r="AM39" s="103">
        <v>1211</v>
      </c>
      <c r="AN39" s="103">
        <v>166</v>
      </c>
      <c r="AO39" s="103">
        <v>94</v>
      </c>
      <c r="AP39" s="103">
        <v>757</v>
      </c>
      <c r="AQ39" s="103">
        <v>72</v>
      </c>
      <c r="AR39" s="103">
        <v>130</v>
      </c>
      <c r="AS39" s="103">
        <v>400</v>
      </c>
      <c r="AT39" s="103">
        <v>262</v>
      </c>
      <c r="AU39" s="103">
        <v>163</v>
      </c>
      <c r="AV39" s="103">
        <v>408</v>
      </c>
      <c r="AW39" s="103">
        <v>201</v>
      </c>
      <c r="AX39" s="103">
        <v>47</v>
      </c>
      <c r="AY39" s="103">
        <v>314</v>
      </c>
      <c r="AZ39" s="103">
        <v>378</v>
      </c>
      <c r="BA39" s="103">
        <v>111</v>
      </c>
      <c r="BB39" s="103">
        <v>23</v>
      </c>
      <c r="BC39" s="103">
        <v>321</v>
      </c>
      <c r="BD39" s="103">
        <v>230</v>
      </c>
      <c r="BE39" s="103">
        <v>78</v>
      </c>
      <c r="BF39" s="103">
        <v>70</v>
      </c>
      <c r="BG39" s="103">
        <v>41</v>
      </c>
      <c r="BH39" s="103">
        <v>72</v>
      </c>
      <c r="BI39" s="103">
        <v>57</v>
      </c>
      <c r="BJ39" s="103">
        <v>18</v>
      </c>
      <c r="BK39" s="103">
        <v>14</v>
      </c>
      <c r="BL39" s="103">
        <v>23</v>
      </c>
      <c r="BM39" s="103">
        <v>118</v>
      </c>
      <c r="BN39" s="103">
        <v>32</v>
      </c>
      <c r="BO39" s="103">
        <v>15</v>
      </c>
      <c r="BP39" s="103">
        <v>146</v>
      </c>
      <c r="BQ39" s="103">
        <v>16</v>
      </c>
      <c r="BR39" s="103">
        <v>104</v>
      </c>
      <c r="BS39" s="103">
        <v>42</v>
      </c>
      <c r="BT39" s="103">
        <v>123</v>
      </c>
      <c r="BU39" s="103">
        <v>46</v>
      </c>
      <c r="BV39" s="103">
        <v>17</v>
      </c>
      <c r="BW39" s="103">
        <v>40</v>
      </c>
      <c r="BX39" s="103">
        <v>45</v>
      </c>
      <c r="BY39" s="103">
        <v>55</v>
      </c>
      <c r="BZ39" s="103">
        <v>155</v>
      </c>
      <c r="CA39" s="103">
        <v>490</v>
      </c>
      <c r="CB39" s="103">
        <v>222</v>
      </c>
      <c r="CC39" s="103">
        <v>23</v>
      </c>
      <c r="CD39" s="103">
        <v>19</v>
      </c>
      <c r="CE39" s="103">
        <v>268</v>
      </c>
      <c r="CF39" s="103">
        <v>53</v>
      </c>
      <c r="CG39" s="103">
        <v>35</v>
      </c>
      <c r="CH39" s="103">
        <v>198</v>
      </c>
      <c r="CI39" s="103">
        <v>50</v>
      </c>
      <c r="CJ39" s="103">
        <v>196</v>
      </c>
      <c r="CK39" s="103">
        <v>54</v>
      </c>
      <c r="CL39" s="103">
        <v>109</v>
      </c>
      <c r="CM39" s="103">
        <v>65</v>
      </c>
      <c r="CN39" s="103">
        <v>47</v>
      </c>
      <c r="CO39" s="103">
        <v>72</v>
      </c>
      <c r="CP39" s="103">
        <v>111</v>
      </c>
      <c r="CQ39" s="103">
        <v>41</v>
      </c>
      <c r="CR39" s="103">
        <v>36</v>
      </c>
      <c r="CS39" s="103">
        <v>15</v>
      </c>
      <c r="CT39" s="103">
        <v>39</v>
      </c>
      <c r="CU39" s="103">
        <v>98</v>
      </c>
      <c r="CV39" s="103">
        <v>10</v>
      </c>
      <c r="CW39" s="103">
        <v>56</v>
      </c>
      <c r="CX39" s="103">
        <v>111</v>
      </c>
      <c r="CY39" s="103">
        <v>83</v>
      </c>
      <c r="CZ39" s="103">
        <v>52</v>
      </c>
      <c r="DA39" s="103">
        <v>15</v>
      </c>
      <c r="DB39" s="103">
        <v>14</v>
      </c>
      <c r="DC39" s="103">
        <v>56</v>
      </c>
      <c r="DD39" s="103">
        <v>217</v>
      </c>
      <c r="DE39" s="103">
        <v>167</v>
      </c>
      <c r="DF39" s="103">
        <v>11</v>
      </c>
      <c r="DG39" s="103">
        <v>95</v>
      </c>
      <c r="DH39" s="103">
        <v>3</v>
      </c>
      <c r="DI39" s="103">
        <v>9</v>
      </c>
      <c r="DJ39" s="103">
        <v>92</v>
      </c>
      <c r="DK39" s="103">
        <v>45</v>
      </c>
      <c r="DL39" s="103">
        <v>26</v>
      </c>
      <c r="DM39" s="103">
        <v>211</v>
      </c>
      <c r="DN39" s="103">
        <v>93</v>
      </c>
      <c r="DO39" s="103">
        <v>136</v>
      </c>
      <c r="DP39" s="103">
        <v>64</v>
      </c>
      <c r="DQ39" s="103">
        <v>111</v>
      </c>
      <c r="DR39" s="103">
        <v>251</v>
      </c>
      <c r="DS39" s="103">
        <v>71</v>
      </c>
      <c r="DT39" s="103">
        <v>115</v>
      </c>
      <c r="DU39" s="103">
        <v>149</v>
      </c>
      <c r="DV39" s="103">
        <v>97</v>
      </c>
      <c r="DW39" s="103">
        <v>27</v>
      </c>
      <c r="DX39" s="103">
        <v>166</v>
      </c>
      <c r="DY39" s="103">
        <v>22</v>
      </c>
      <c r="DZ39" s="103">
        <v>62</v>
      </c>
      <c r="EA39" s="103">
        <v>33</v>
      </c>
      <c r="EB39" s="103">
        <v>19</v>
      </c>
      <c r="EC39" s="103">
        <v>24</v>
      </c>
      <c r="ED39" s="103">
        <v>52</v>
      </c>
      <c r="EE39" s="103">
        <v>57</v>
      </c>
      <c r="EF39" s="103">
        <v>34</v>
      </c>
      <c r="EG39" s="103">
        <v>55</v>
      </c>
      <c r="EH39" s="103">
        <v>72</v>
      </c>
      <c r="EI39" s="103">
        <v>37</v>
      </c>
      <c r="EJ39" s="103">
        <v>45</v>
      </c>
      <c r="EK39" s="103">
        <v>7</v>
      </c>
      <c r="EL39" s="103">
        <v>23</v>
      </c>
      <c r="EM39" s="103">
        <v>51</v>
      </c>
      <c r="EN39" s="103">
        <v>14</v>
      </c>
      <c r="EO39" s="103">
        <v>36</v>
      </c>
      <c r="EP39" s="103">
        <v>16</v>
      </c>
      <c r="EQ39" s="103">
        <v>115</v>
      </c>
      <c r="ER39" s="103">
        <v>15</v>
      </c>
      <c r="ES39" s="103">
        <v>21</v>
      </c>
      <c r="ET39" s="103">
        <v>39</v>
      </c>
      <c r="EU39" s="103">
        <v>20</v>
      </c>
      <c r="EV39" s="103">
        <v>9</v>
      </c>
      <c r="EW39" s="103">
        <v>25</v>
      </c>
      <c r="EX39" s="103">
        <v>12</v>
      </c>
      <c r="EY39" s="103">
        <v>72</v>
      </c>
      <c r="EZ39" s="103">
        <v>23</v>
      </c>
      <c r="FA39" s="103">
        <v>126</v>
      </c>
      <c r="FB39" s="103">
        <v>72</v>
      </c>
      <c r="FC39" s="103">
        <v>46</v>
      </c>
      <c r="FD39" s="103">
        <v>142</v>
      </c>
      <c r="FE39" s="103">
        <v>49</v>
      </c>
      <c r="FF39" s="103">
        <v>112</v>
      </c>
      <c r="FG39" s="103">
        <v>32</v>
      </c>
      <c r="FH39" s="103">
        <v>45</v>
      </c>
      <c r="FI39" s="103">
        <v>164</v>
      </c>
      <c r="FJ39" s="103">
        <v>24</v>
      </c>
      <c r="FK39" s="103">
        <v>23</v>
      </c>
      <c r="FL39" s="103">
        <v>8</v>
      </c>
      <c r="FM39" s="103">
        <v>50</v>
      </c>
      <c r="FN39" s="103">
        <v>16</v>
      </c>
      <c r="FO39" s="103">
        <v>31</v>
      </c>
      <c r="FP39" s="103">
        <v>262</v>
      </c>
      <c r="FQ39" s="103">
        <v>26</v>
      </c>
      <c r="FR39" s="103">
        <v>81</v>
      </c>
      <c r="FS39" s="103">
        <v>46</v>
      </c>
      <c r="FT39" s="103">
        <v>70</v>
      </c>
      <c r="FU39" s="103">
        <v>40</v>
      </c>
      <c r="FV39" s="103">
        <v>33</v>
      </c>
      <c r="FW39" s="103">
        <v>37</v>
      </c>
      <c r="FX39" s="103">
        <v>22</v>
      </c>
      <c r="FY39" s="103">
        <v>83</v>
      </c>
      <c r="FZ39" s="103">
        <v>36</v>
      </c>
      <c r="GA39" s="103">
        <v>128</v>
      </c>
      <c r="GB39" s="103">
        <v>11</v>
      </c>
      <c r="GC39" s="103">
        <v>61</v>
      </c>
      <c r="GD39" s="103">
        <v>169</v>
      </c>
      <c r="GE39" s="103">
        <v>152</v>
      </c>
      <c r="GF39" s="103">
        <v>62</v>
      </c>
      <c r="GG39" s="103">
        <v>64</v>
      </c>
      <c r="GH39" s="103">
        <v>101</v>
      </c>
      <c r="GI39" s="103">
        <v>32</v>
      </c>
      <c r="GJ39" s="103">
        <v>45</v>
      </c>
      <c r="GK39" s="103">
        <v>51</v>
      </c>
      <c r="GL39" s="103">
        <v>42</v>
      </c>
      <c r="GM39" s="103">
        <v>72</v>
      </c>
      <c r="GN39" s="103">
        <v>55</v>
      </c>
      <c r="GO39" s="103">
        <v>22</v>
      </c>
      <c r="GP39" s="103">
        <v>13</v>
      </c>
      <c r="GQ39" s="103">
        <v>157</v>
      </c>
      <c r="GR39" s="103">
        <v>44</v>
      </c>
      <c r="GS39" s="103">
        <v>107</v>
      </c>
      <c r="GT39" s="103">
        <v>3</v>
      </c>
      <c r="GU39" s="103">
        <v>3</v>
      </c>
      <c r="GV39" s="103">
        <v>110</v>
      </c>
      <c r="GW39" s="103">
        <v>3</v>
      </c>
      <c r="GX39" s="103">
        <v>9</v>
      </c>
      <c r="GY39" s="103">
        <v>110</v>
      </c>
      <c r="GZ39" s="103">
        <v>30</v>
      </c>
      <c r="HA39" s="103">
        <v>134</v>
      </c>
      <c r="HB39" s="103">
        <v>69</v>
      </c>
      <c r="HC39" s="103">
        <v>59</v>
      </c>
      <c r="HD39" s="103">
        <v>143</v>
      </c>
      <c r="HE39" s="103">
        <v>41</v>
      </c>
      <c r="HF39" s="103">
        <v>80</v>
      </c>
      <c r="HG39" s="103">
        <v>43</v>
      </c>
      <c r="HH39" s="103">
        <v>170</v>
      </c>
      <c r="HI39" s="103">
        <v>77</v>
      </c>
      <c r="HJ39" s="103">
        <v>82</v>
      </c>
      <c r="HK39" s="103">
        <v>16</v>
      </c>
      <c r="HL39" s="103">
        <v>47</v>
      </c>
      <c r="HM39" s="103">
        <v>8</v>
      </c>
      <c r="HN39" s="103">
        <v>81</v>
      </c>
      <c r="HO39" s="103">
        <v>18</v>
      </c>
      <c r="HP39" s="103">
        <v>84</v>
      </c>
      <c r="HQ39" s="103">
        <v>3</v>
      </c>
      <c r="HR39" s="103">
        <v>16</v>
      </c>
      <c r="HS39" s="103">
        <v>33</v>
      </c>
      <c r="HT39" s="103">
        <v>114</v>
      </c>
      <c r="HU39" s="103">
        <v>225</v>
      </c>
      <c r="HV39" s="103">
        <v>13</v>
      </c>
      <c r="HW39" s="103">
        <v>29</v>
      </c>
      <c r="HX39" s="103">
        <v>58</v>
      </c>
      <c r="HY39" s="103">
        <v>92</v>
      </c>
      <c r="HZ39" s="103">
        <v>32</v>
      </c>
      <c r="IA39" s="103">
        <v>44</v>
      </c>
      <c r="IB39" s="103">
        <v>60</v>
      </c>
    </row>
    <row r="40" spans="1:236" s="92" customFormat="1" hidden="1" x14ac:dyDescent="0.3">
      <c r="A40" s="1073"/>
      <c r="B40" s="620" t="s">
        <v>285</v>
      </c>
      <c r="C40" s="1129"/>
      <c r="D40" s="93">
        <v>94.7</v>
      </c>
      <c r="E40" s="93">
        <v>95.7</v>
      </c>
      <c r="F40" s="93">
        <v>96.7</v>
      </c>
      <c r="G40" s="93">
        <v>97.7</v>
      </c>
      <c r="H40" s="93">
        <v>98.7</v>
      </c>
      <c r="I40" s="93">
        <v>99.7</v>
      </c>
      <c r="J40" s="93">
        <v>100.7</v>
      </c>
      <c r="K40" s="93">
        <v>101.7</v>
      </c>
      <c r="L40" s="93">
        <v>102.7</v>
      </c>
      <c r="M40" s="93">
        <v>103.7</v>
      </c>
      <c r="N40" s="93">
        <v>104.7</v>
      </c>
      <c r="O40" s="93">
        <v>105.7</v>
      </c>
      <c r="P40" s="93">
        <v>106.7</v>
      </c>
      <c r="Q40" s="93">
        <v>107.7</v>
      </c>
      <c r="R40" s="93">
        <v>108.7</v>
      </c>
      <c r="S40" s="93">
        <v>109.7</v>
      </c>
      <c r="T40" s="93">
        <v>110.7</v>
      </c>
      <c r="U40" s="93">
        <v>111.7</v>
      </c>
      <c r="V40" s="93">
        <v>112.7</v>
      </c>
      <c r="W40" s="93">
        <v>113.7</v>
      </c>
      <c r="X40" s="93">
        <v>114.7</v>
      </c>
      <c r="Y40" s="93">
        <v>115.7</v>
      </c>
      <c r="Z40" s="93">
        <v>116.7</v>
      </c>
      <c r="AA40" s="93">
        <v>117.7</v>
      </c>
      <c r="AB40" s="93">
        <v>118.7</v>
      </c>
      <c r="AC40" s="93">
        <v>119.7</v>
      </c>
      <c r="AD40" s="93">
        <v>120.7</v>
      </c>
      <c r="AE40" s="93">
        <v>121.7</v>
      </c>
      <c r="AF40" s="93">
        <v>122.7</v>
      </c>
      <c r="AG40" s="93">
        <v>123.7</v>
      </c>
      <c r="AH40" s="93">
        <v>124.7</v>
      </c>
      <c r="AI40" s="93">
        <v>125.7</v>
      </c>
      <c r="AJ40" s="93">
        <v>126.7</v>
      </c>
      <c r="AK40" s="93">
        <v>127.7</v>
      </c>
      <c r="AL40" s="93">
        <v>128.69999999999999</v>
      </c>
      <c r="AM40" s="93">
        <v>129.69999999999999</v>
      </c>
      <c r="AN40" s="93">
        <v>130.69999999999999</v>
      </c>
      <c r="AO40" s="93">
        <v>131.69999999999999</v>
      </c>
      <c r="AP40" s="93">
        <v>132.69999999999999</v>
      </c>
      <c r="AQ40" s="93">
        <v>133.69999999999999</v>
      </c>
      <c r="AR40" s="93">
        <v>134.69999999999999</v>
      </c>
      <c r="AS40" s="93">
        <v>135.69999999999999</v>
      </c>
      <c r="AT40" s="93">
        <v>136.69999999999999</v>
      </c>
      <c r="AU40" s="93">
        <v>137.69999999999999</v>
      </c>
      <c r="AV40" s="93">
        <v>138.69999999999999</v>
      </c>
      <c r="AW40" s="93">
        <v>139.69999999999999</v>
      </c>
      <c r="AX40" s="93">
        <v>140.69999999999999</v>
      </c>
      <c r="AY40" s="93">
        <v>141.69999999999999</v>
      </c>
      <c r="AZ40" s="93">
        <v>142.69999999999999</v>
      </c>
      <c r="BA40" s="93">
        <v>143.69999999999999</v>
      </c>
      <c r="BB40" s="93">
        <v>144.69999999999999</v>
      </c>
      <c r="BC40" s="93">
        <v>145.69999999999999</v>
      </c>
      <c r="BD40" s="93">
        <v>146.69999999999999</v>
      </c>
      <c r="BE40" s="93">
        <v>147.69999999999999</v>
      </c>
      <c r="BF40" s="93">
        <v>148.69999999999999</v>
      </c>
      <c r="BG40" s="93">
        <v>149.69999999999999</v>
      </c>
      <c r="BH40" s="93">
        <v>150.69999999999999</v>
      </c>
      <c r="BI40" s="93">
        <v>151.69999999999999</v>
      </c>
      <c r="BJ40" s="93">
        <v>152.69999999999999</v>
      </c>
      <c r="BK40" s="93">
        <v>153.69999999999999</v>
      </c>
      <c r="BL40" s="93">
        <v>154.69999999999999</v>
      </c>
      <c r="BM40" s="93">
        <v>155.69999999999999</v>
      </c>
      <c r="BN40" s="93">
        <v>156.69999999999999</v>
      </c>
      <c r="BO40" s="93">
        <v>157.69999999999999</v>
      </c>
      <c r="BP40" s="93">
        <v>158.69999999999999</v>
      </c>
      <c r="BQ40" s="93">
        <v>159.69999999999999</v>
      </c>
      <c r="BR40" s="93">
        <v>160.69999999999999</v>
      </c>
      <c r="BS40" s="93">
        <v>161.69999999999999</v>
      </c>
      <c r="BT40" s="93">
        <v>162.69999999999999</v>
      </c>
      <c r="BU40" s="93">
        <v>163.69999999999999</v>
      </c>
      <c r="BV40" s="93">
        <v>164.7</v>
      </c>
      <c r="BW40" s="93">
        <v>165.7</v>
      </c>
      <c r="BX40" s="93">
        <v>166.7</v>
      </c>
      <c r="BY40" s="93">
        <v>167.7</v>
      </c>
      <c r="BZ40" s="93">
        <v>168.7</v>
      </c>
      <c r="CA40" s="93">
        <v>169.7</v>
      </c>
      <c r="CB40" s="93">
        <v>170.7</v>
      </c>
      <c r="CC40" s="93">
        <v>171.7</v>
      </c>
      <c r="CD40" s="93">
        <v>172.7</v>
      </c>
      <c r="CE40" s="93">
        <v>173.7</v>
      </c>
      <c r="CF40" s="93">
        <v>174.7</v>
      </c>
      <c r="CG40" s="93">
        <v>175.7</v>
      </c>
      <c r="CH40" s="93">
        <v>176.7</v>
      </c>
      <c r="CI40" s="93">
        <v>177.7</v>
      </c>
      <c r="CJ40" s="93">
        <v>178.7</v>
      </c>
      <c r="CK40" s="93">
        <v>179.7</v>
      </c>
      <c r="CL40" s="93">
        <v>180.7</v>
      </c>
      <c r="CM40" s="93">
        <v>181.7</v>
      </c>
      <c r="CN40" s="93">
        <v>182.7</v>
      </c>
      <c r="CO40" s="93">
        <v>183.7</v>
      </c>
      <c r="CP40" s="93">
        <v>184.7</v>
      </c>
      <c r="CQ40" s="93">
        <v>185.7</v>
      </c>
      <c r="CR40" s="93">
        <v>186.7</v>
      </c>
      <c r="CS40" s="93">
        <v>187.7</v>
      </c>
      <c r="CT40" s="93">
        <v>188.7</v>
      </c>
      <c r="CU40" s="93">
        <v>189.7</v>
      </c>
      <c r="CV40" s="93">
        <v>190.7</v>
      </c>
      <c r="CW40" s="93">
        <v>191.7</v>
      </c>
      <c r="CX40" s="93">
        <v>192.7</v>
      </c>
      <c r="CY40" s="93">
        <v>193.7</v>
      </c>
      <c r="CZ40" s="93">
        <v>194.7</v>
      </c>
      <c r="DA40" s="93">
        <v>195.7</v>
      </c>
      <c r="DB40" s="93">
        <v>196.7</v>
      </c>
      <c r="DC40" s="93">
        <v>197.7</v>
      </c>
      <c r="DD40" s="93">
        <v>198.7</v>
      </c>
      <c r="DE40" s="93">
        <v>199.7</v>
      </c>
      <c r="DF40" s="93">
        <v>200.7</v>
      </c>
      <c r="DG40" s="93">
        <v>201.7</v>
      </c>
      <c r="DH40" s="93">
        <v>202.7</v>
      </c>
      <c r="DI40" s="93">
        <v>203.7</v>
      </c>
      <c r="DJ40" s="93">
        <v>204.7</v>
      </c>
      <c r="DK40" s="93">
        <v>205.7</v>
      </c>
      <c r="DL40" s="93">
        <v>206.7</v>
      </c>
      <c r="DM40" s="93">
        <v>207.7</v>
      </c>
      <c r="DN40" s="93">
        <v>208.7</v>
      </c>
      <c r="DO40" s="93">
        <v>209.7</v>
      </c>
      <c r="DP40" s="93">
        <v>210.7</v>
      </c>
      <c r="DQ40" s="93">
        <v>211.7</v>
      </c>
      <c r="DR40" s="93">
        <v>212.7</v>
      </c>
      <c r="DS40" s="93">
        <v>213.7</v>
      </c>
      <c r="DT40" s="93">
        <v>214.7</v>
      </c>
      <c r="DU40" s="93">
        <v>215.7</v>
      </c>
      <c r="DV40" s="93">
        <v>216.7</v>
      </c>
      <c r="DW40" s="93">
        <v>217.7</v>
      </c>
      <c r="DX40" s="93">
        <v>218.7</v>
      </c>
      <c r="DY40" s="93">
        <v>219.7</v>
      </c>
      <c r="DZ40" s="93">
        <v>220.7</v>
      </c>
      <c r="EA40" s="93">
        <v>221.7</v>
      </c>
      <c r="EB40" s="93">
        <v>222.7</v>
      </c>
      <c r="EC40" s="93">
        <v>223.7</v>
      </c>
      <c r="ED40" s="93">
        <v>224.7</v>
      </c>
      <c r="EE40" s="93">
        <v>225.7</v>
      </c>
      <c r="EF40" s="93">
        <v>226.7</v>
      </c>
      <c r="EG40" s="93">
        <v>227.7</v>
      </c>
      <c r="EH40" s="93">
        <v>228.7</v>
      </c>
      <c r="EI40" s="93">
        <v>229.7</v>
      </c>
      <c r="EJ40" s="93">
        <v>230.7</v>
      </c>
      <c r="EK40" s="93">
        <v>231.7</v>
      </c>
      <c r="EL40" s="93">
        <v>232.7</v>
      </c>
      <c r="EM40" s="93">
        <v>233.7</v>
      </c>
      <c r="EN40" s="93">
        <v>234.7</v>
      </c>
      <c r="EO40" s="93">
        <v>235.7</v>
      </c>
      <c r="EP40" s="93">
        <v>236.7</v>
      </c>
      <c r="EQ40" s="93">
        <v>237.7</v>
      </c>
      <c r="ER40" s="93">
        <v>238.7</v>
      </c>
      <c r="ES40" s="93">
        <v>239.7</v>
      </c>
      <c r="ET40" s="93">
        <v>240.7</v>
      </c>
      <c r="EU40" s="93">
        <v>241.7</v>
      </c>
      <c r="EV40" s="93">
        <v>242.7</v>
      </c>
      <c r="EW40" s="93">
        <v>243.7</v>
      </c>
      <c r="EX40" s="93">
        <v>244.7</v>
      </c>
      <c r="EY40" s="93">
        <v>245.7</v>
      </c>
      <c r="EZ40" s="93">
        <v>246.7</v>
      </c>
      <c r="FA40" s="93">
        <v>247.7</v>
      </c>
      <c r="FB40" s="93">
        <v>248.7</v>
      </c>
      <c r="FC40" s="93">
        <v>249.7</v>
      </c>
      <c r="FD40" s="93">
        <v>250.7</v>
      </c>
      <c r="FE40" s="93">
        <v>251.7</v>
      </c>
      <c r="FF40" s="93">
        <v>252.7</v>
      </c>
      <c r="FG40" s="93">
        <v>253.7</v>
      </c>
      <c r="FH40" s="93">
        <v>254.7</v>
      </c>
      <c r="FI40" s="93">
        <v>255.7</v>
      </c>
      <c r="FJ40" s="93">
        <v>256.7</v>
      </c>
      <c r="FK40" s="93">
        <v>257.7</v>
      </c>
      <c r="FL40" s="93">
        <v>258.7</v>
      </c>
      <c r="FM40" s="93">
        <v>259.7</v>
      </c>
      <c r="FN40" s="93">
        <v>260.7</v>
      </c>
      <c r="FO40" s="93">
        <v>261.7</v>
      </c>
      <c r="FP40" s="93">
        <v>262.7</v>
      </c>
      <c r="FQ40" s="93">
        <v>263.7</v>
      </c>
      <c r="FR40" s="93">
        <v>264.7</v>
      </c>
      <c r="FS40" s="93">
        <v>265.7</v>
      </c>
      <c r="FT40" s="93">
        <v>266.7</v>
      </c>
      <c r="FU40" s="93">
        <v>267.7</v>
      </c>
      <c r="FV40" s="93">
        <v>268.7</v>
      </c>
      <c r="FW40" s="93">
        <v>269.7</v>
      </c>
      <c r="FX40" s="93">
        <v>270.7</v>
      </c>
      <c r="FY40" s="93">
        <v>271.7</v>
      </c>
      <c r="FZ40" s="93">
        <v>272.7</v>
      </c>
      <c r="GA40" s="93">
        <v>273.7</v>
      </c>
      <c r="GB40" s="93">
        <v>274.7</v>
      </c>
      <c r="GC40" s="93">
        <v>275.7</v>
      </c>
      <c r="GD40" s="93">
        <v>276.7</v>
      </c>
      <c r="GE40" s="93">
        <v>277.7</v>
      </c>
      <c r="GF40" s="93">
        <v>278.7</v>
      </c>
      <c r="GG40" s="93">
        <v>279.7</v>
      </c>
      <c r="GH40" s="93">
        <v>280.7</v>
      </c>
      <c r="GI40" s="93">
        <v>281.7</v>
      </c>
      <c r="GJ40" s="93">
        <v>282.7</v>
      </c>
      <c r="GK40" s="93">
        <v>283.7</v>
      </c>
      <c r="GL40" s="93">
        <v>284.7</v>
      </c>
      <c r="GM40" s="93">
        <v>285.7</v>
      </c>
      <c r="GN40" s="93">
        <v>286.7</v>
      </c>
      <c r="GO40" s="93">
        <v>287.7</v>
      </c>
      <c r="GP40" s="93">
        <v>288.7</v>
      </c>
      <c r="GQ40" s="93">
        <v>289.7</v>
      </c>
      <c r="GR40" s="93">
        <v>290.7</v>
      </c>
      <c r="GS40" s="93">
        <v>291.7</v>
      </c>
      <c r="GT40" s="93">
        <v>292.7</v>
      </c>
      <c r="GU40" s="93">
        <v>293.7</v>
      </c>
      <c r="GV40" s="93">
        <v>294.7</v>
      </c>
      <c r="GW40" s="93">
        <v>295.7</v>
      </c>
      <c r="GX40" s="93">
        <v>296.7</v>
      </c>
      <c r="GY40" s="93">
        <v>297.7</v>
      </c>
      <c r="GZ40" s="93">
        <v>298.7</v>
      </c>
      <c r="HA40" s="93">
        <v>299.7</v>
      </c>
      <c r="HB40" s="93">
        <v>300.7</v>
      </c>
      <c r="HC40" s="93">
        <v>301.7</v>
      </c>
      <c r="HD40" s="93">
        <v>302.7</v>
      </c>
      <c r="HE40" s="93">
        <v>303.7</v>
      </c>
      <c r="HF40" s="93">
        <v>304.7</v>
      </c>
      <c r="HG40" s="93">
        <v>305.7</v>
      </c>
      <c r="HH40" s="93">
        <v>306.7</v>
      </c>
      <c r="HI40" s="93">
        <v>307.7</v>
      </c>
      <c r="HJ40" s="93">
        <v>308.7</v>
      </c>
      <c r="HK40" s="93">
        <v>309.7</v>
      </c>
      <c r="HL40" s="93">
        <v>310.7</v>
      </c>
      <c r="HM40" s="93">
        <v>311.7</v>
      </c>
      <c r="HN40" s="93">
        <v>312.7</v>
      </c>
      <c r="HO40" s="93">
        <v>313.7</v>
      </c>
      <c r="HP40" s="93">
        <v>314.7</v>
      </c>
      <c r="HQ40" s="93">
        <v>315.7</v>
      </c>
      <c r="HR40" s="93">
        <v>316.7</v>
      </c>
      <c r="HS40" s="93">
        <v>317.7</v>
      </c>
      <c r="HT40" s="93">
        <v>318.7</v>
      </c>
      <c r="HU40" s="93">
        <v>319.7</v>
      </c>
      <c r="HV40" s="93">
        <v>320.7</v>
      </c>
      <c r="HW40" s="93">
        <v>321.7</v>
      </c>
      <c r="HX40" s="93">
        <v>322.7</v>
      </c>
      <c r="HY40" s="93">
        <v>323.7</v>
      </c>
      <c r="HZ40" s="93">
        <v>324.7</v>
      </c>
      <c r="IA40" s="93">
        <v>325.7</v>
      </c>
      <c r="IB40" s="93">
        <v>326.7</v>
      </c>
    </row>
    <row r="41" spans="1:236" s="95" customFormat="1" ht="21" hidden="1" customHeight="1" x14ac:dyDescent="0.3">
      <c r="A41" s="1074"/>
      <c r="B41" s="622" t="s">
        <v>271</v>
      </c>
      <c r="C41" s="1130"/>
      <c r="D41" s="97">
        <f t="shared" ref="D41:BO41" si="93">D37-D40</f>
        <v>-3.7000000000000028</v>
      </c>
      <c r="E41" s="97">
        <f t="shared" si="93"/>
        <v>-3.7000000000000028</v>
      </c>
      <c r="F41" s="97">
        <f t="shared" si="93"/>
        <v>-1.7000000000000028</v>
      </c>
      <c r="G41" s="97">
        <f t="shared" si="93"/>
        <v>-3.7000000000000028</v>
      </c>
      <c r="H41" s="97">
        <f t="shared" si="93"/>
        <v>-4.7000000000000028</v>
      </c>
      <c r="I41" s="97">
        <f t="shared" si="93"/>
        <v>-5.7000000000000028</v>
      </c>
      <c r="J41" s="97">
        <f t="shared" si="93"/>
        <v>-1.7000000000000028</v>
      </c>
      <c r="K41" s="97">
        <f t="shared" si="93"/>
        <v>-2.7000000000000028</v>
      </c>
      <c r="L41" s="97">
        <f t="shared" si="93"/>
        <v>-9.7000000000000028</v>
      </c>
      <c r="M41" s="97">
        <f t="shared" si="93"/>
        <v>-8.7000000000000028</v>
      </c>
      <c r="N41" s="97">
        <f t="shared" si="93"/>
        <v>-10.700000000000003</v>
      </c>
      <c r="O41" s="97">
        <f t="shared" si="93"/>
        <v>-15.700000000000003</v>
      </c>
      <c r="P41" s="97">
        <f t="shared" si="93"/>
        <v>-11.700000000000003</v>
      </c>
      <c r="Q41" s="97">
        <f t="shared" si="93"/>
        <v>-13.700000000000003</v>
      </c>
      <c r="R41" s="97">
        <f t="shared" si="93"/>
        <v>-16.700000000000003</v>
      </c>
      <c r="S41" s="97">
        <f t="shared" si="93"/>
        <v>-22.700000000000003</v>
      </c>
      <c r="T41" s="97">
        <f t="shared" si="93"/>
        <v>-17.700000000000003</v>
      </c>
      <c r="U41" s="97">
        <f t="shared" si="93"/>
        <v>-19.700000000000003</v>
      </c>
      <c r="V41" s="97">
        <f t="shared" si="93"/>
        <v>-14.700000000000003</v>
      </c>
      <c r="W41" s="97">
        <f t="shared" si="93"/>
        <v>-14.700000000000003</v>
      </c>
      <c r="X41" s="97">
        <f t="shared" si="93"/>
        <v>-26.700000000000003</v>
      </c>
      <c r="Y41" s="97">
        <f t="shared" si="93"/>
        <v>-16.700000000000003</v>
      </c>
      <c r="Z41" s="97">
        <f t="shared" si="93"/>
        <v>-18.700000000000003</v>
      </c>
      <c r="AA41" s="97">
        <f t="shared" si="93"/>
        <v>-21.700000000000003</v>
      </c>
      <c r="AB41" s="97">
        <f t="shared" si="93"/>
        <v>-21.700000000000003</v>
      </c>
      <c r="AC41" s="97">
        <f t="shared" si="93"/>
        <v>-21.700000000000003</v>
      </c>
      <c r="AD41" s="97">
        <f t="shared" si="93"/>
        <v>-31.700000000000003</v>
      </c>
      <c r="AE41" s="97">
        <f t="shared" si="93"/>
        <v>-26.700000000000003</v>
      </c>
      <c r="AF41" s="97">
        <f t="shared" si="93"/>
        <v>-32.700000000000003</v>
      </c>
      <c r="AG41" s="97">
        <f t="shared" si="93"/>
        <v>-24.700000000000003</v>
      </c>
      <c r="AH41" s="97">
        <f t="shared" si="93"/>
        <v>-30.700000000000003</v>
      </c>
      <c r="AI41" s="97">
        <f t="shared" si="93"/>
        <v>-41.7</v>
      </c>
      <c r="AJ41" s="97">
        <f t="shared" si="93"/>
        <v>-37.700000000000003</v>
      </c>
      <c r="AK41" s="97">
        <f t="shared" si="93"/>
        <v>-34.700000000000003</v>
      </c>
      <c r="AL41" s="97">
        <f t="shared" si="93"/>
        <v>-30.699999999999989</v>
      </c>
      <c r="AM41" s="97">
        <f t="shared" si="93"/>
        <v>-39.699999999999989</v>
      </c>
      <c r="AN41" s="97">
        <f t="shared" si="93"/>
        <v>-36.699999999999989</v>
      </c>
      <c r="AO41" s="97">
        <f t="shared" si="93"/>
        <v>-39.699999999999989</v>
      </c>
      <c r="AP41" s="97">
        <f t="shared" si="93"/>
        <v>-39.699999999999989</v>
      </c>
      <c r="AQ41" s="97">
        <f t="shared" si="93"/>
        <v>-43.699999999999989</v>
      </c>
      <c r="AR41" s="97">
        <f t="shared" si="93"/>
        <v>-34.699999999999989</v>
      </c>
      <c r="AS41" s="97">
        <f t="shared" si="93"/>
        <v>-44.699999999999989</v>
      </c>
      <c r="AT41" s="97">
        <f t="shared" si="93"/>
        <v>-37.699999999999989</v>
      </c>
      <c r="AU41" s="97">
        <f t="shared" si="93"/>
        <v>-47.699999999999989</v>
      </c>
      <c r="AV41" s="97">
        <f t="shared" si="93"/>
        <v>-48.699999999999989</v>
      </c>
      <c r="AW41" s="97">
        <f t="shared" si="93"/>
        <v>-42.699999999999989</v>
      </c>
      <c r="AX41" s="97">
        <f t="shared" si="93"/>
        <v>-42.699999999999989</v>
      </c>
      <c r="AY41" s="97">
        <f t="shared" si="93"/>
        <v>-48.699999999999989</v>
      </c>
      <c r="AZ41" s="97">
        <f t="shared" si="93"/>
        <v>-44.699999999999989</v>
      </c>
      <c r="BA41" s="97">
        <f t="shared" si="93"/>
        <v>-47.699999999999989</v>
      </c>
      <c r="BB41" s="97">
        <f t="shared" si="93"/>
        <v>-44.699999999999989</v>
      </c>
      <c r="BC41" s="97">
        <f t="shared" si="93"/>
        <v>-53.699999999999989</v>
      </c>
      <c r="BD41" s="97">
        <f t="shared" si="93"/>
        <v>-53.699999999999989</v>
      </c>
      <c r="BE41" s="97">
        <f t="shared" si="93"/>
        <v>-59.699999999999989</v>
      </c>
      <c r="BF41" s="97">
        <f t="shared" si="93"/>
        <v>-58.699999999999989</v>
      </c>
      <c r="BG41" s="97">
        <f t="shared" si="93"/>
        <v>-54.699999999999989</v>
      </c>
      <c r="BH41" s="97">
        <f t="shared" si="93"/>
        <v>-50.699999999999989</v>
      </c>
      <c r="BI41" s="97">
        <f t="shared" si="93"/>
        <v>-60.699999999999989</v>
      </c>
      <c r="BJ41" s="97">
        <f t="shared" si="93"/>
        <v>-52.699999999999989</v>
      </c>
      <c r="BK41" s="97">
        <f t="shared" si="93"/>
        <v>-60.699999999999989</v>
      </c>
      <c r="BL41" s="97">
        <f t="shared" si="93"/>
        <v>-54.699999999999989</v>
      </c>
      <c r="BM41" s="97">
        <f t="shared" si="93"/>
        <v>-59.699999999999989</v>
      </c>
      <c r="BN41" s="97">
        <f t="shared" si="93"/>
        <v>-59.699999999999989</v>
      </c>
      <c r="BO41" s="97">
        <f t="shared" si="93"/>
        <v>-57.699999999999989</v>
      </c>
      <c r="BP41" s="97">
        <f t="shared" ref="BP41:EA41" si="94">BP37-BP40</f>
        <v>-61.699999999999989</v>
      </c>
      <c r="BQ41" s="97">
        <f t="shared" si="94"/>
        <v>-59.699999999999989</v>
      </c>
      <c r="BR41" s="97">
        <f t="shared" si="94"/>
        <v>-61.699999999999989</v>
      </c>
      <c r="BS41" s="97">
        <f t="shared" si="94"/>
        <v>-63.699999999999989</v>
      </c>
      <c r="BT41" s="97">
        <f t="shared" si="94"/>
        <v>-67.699999999999989</v>
      </c>
      <c r="BU41" s="97">
        <f t="shared" si="94"/>
        <v>-72.699999999999989</v>
      </c>
      <c r="BV41" s="97">
        <f t="shared" si="94"/>
        <v>-70.699999999999989</v>
      </c>
      <c r="BW41" s="97">
        <f t="shared" si="94"/>
        <v>-65.699999999999989</v>
      </c>
      <c r="BX41" s="97">
        <f t="shared" si="94"/>
        <v>-71.699999999999989</v>
      </c>
      <c r="BY41" s="97">
        <f t="shared" si="94"/>
        <v>-69.699999999999989</v>
      </c>
      <c r="BZ41" s="97">
        <f t="shared" si="94"/>
        <v>-74.699999999999989</v>
      </c>
      <c r="CA41" s="97">
        <f t="shared" si="94"/>
        <v>-70.699999999999989</v>
      </c>
      <c r="CB41" s="97">
        <f t="shared" si="94"/>
        <v>-73.699999999999989</v>
      </c>
      <c r="CC41" s="97">
        <f t="shared" si="94"/>
        <v>-80.699999999999989</v>
      </c>
      <c r="CD41" s="97">
        <f t="shared" si="94"/>
        <v>-83.699999999999989</v>
      </c>
      <c r="CE41" s="97">
        <f t="shared" si="94"/>
        <v>-76.699999999999989</v>
      </c>
      <c r="CF41" s="97">
        <f t="shared" si="94"/>
        <v>-78.699999999999989</v>
      </c>
      <c r="CG41" s="97">
        <f t="shared" si="94"/>
        <v>-75.699999999999989</v>
      </c>
      <c r="CH41" s="97">
        <f t="shared" si="94"/>
        <v>-79.699999999999989</v>
      </c>
      <c r="CI41" s="97">
        <f t="shared" si="94"/>
        <v>-85.699999999999989</v>
      </c>
      <c r="CJ41" s="97">
        <f t="shared" si="94"/>
        <v>-80.699999999999989</v>
      </c>
      <c r="CK41" s="97">
        <f t="shared" si="94"/>
        <v>-81.699999999999989</v>
      </c>
      <c r="CL41" s="97">
        <f t="shared" si="94"/>
        <v>-84.699999999999989</v>
      </c>
      <c r="CM41" s="97">
        <f t="shared" si="94"/>
        <v>-86.699999999999989</v>
      </c>
      <c r="CN41" s="97">
        <f t="shared" si="94"/>
        <v>-91.699999999999989</v>
      </c>
      <c r="CO41" s="97">
        <f t="shared" si="94"/>
        <v>-84.699999999999989</v>
      </c>
      <c r="CP41" s="97">
        <f t="shared" si="94"/>
        <v>-89.699999999999989</v>
      </c>
      <c r="CQ41" s="97">
        <f t="shared" si="94"/>
        <v>-92.699999999999989</v>
      </c>
      <c r="CR41" s="97">
        <f t="shared" si="94"/>
        <v>-89.699999999999989</v>
      </c>
      <c r="CS41" s="97">
        <f t="shared" si="94"/>
        <v>-94.699999999999989</v>
      </c>
      <c r="CT41" s="97">
        <f t="shared" si="94"/>
        <v>-96.699999999999989</v>
      </c>
      <c r="CU41" s="97">
        <f t="shared" si="94"/>
        <v>-91.699999999999989</v>
      </c>
      <c r="CV41" s="97">
        <f t="shared" si="94"/>
        <v>-100.69999999999999</v>
      </c>
      <c r="CW41" s="97">
        <f t="shared" si="94"/>
        <v>-100.69999999999999</v>
      </c>
      <c r="CX41" s="97">
        <f t="shared" si="94"/>
        <v>-97.699999999999989</v>
      </c>
      <c r="CY41" s="97">
        <f t="shared" si="94"/>
        <v>-94.699999999999989</v>
      </c>
      <c r="CZ41" s="97">
        <f t="shared" si="94"/>
        <v>-106.69999999999999</v>
      </c>
      <c r="DA41" s="97">
        <f t="shared" si="94"/>
        <v>-102.69999999999999</v>
      </c>
      <c r="DB41" s="97">
        <f t="shared" si="94"/>
        <v>-96.699999999999989</v>
      </c>
      <c r="DC41" s="97">
        <f t="shared" si="94"/>
        <v>-101.69999999999999</v>
      </c>
      <c r="DD41" s="97">
        <f t="shared" si="94"/>
        <v>-101.69999999999999</v>
      </c>
      <c r="DE41" s="97">
        <f t="shared" si="94"/>
        <v>-101.69999999999999</v>
      </c>
      <c r="DF41" s="97">
        <f t="shared" si="94"/>
        <v>-100.69999999999999</v>
      </c>
      <c r="DG41" s="97">
        <f t="shared" si="94"/>
        <v>-101.69999999999999</v>
      </c>
      <c r="DH41" s="97">
        <f t="shared" si="94"/>
        <v>-102.69999999999999</v>
      </c>
      <c r="DI41" s="97">
        <f t="shared" si="94"/>
        <v>-103.69999999999999</v>
      </c>
      <c r="DJ41" s="97">
        <f t="shared" si="94"/>
        <v>-111.69999999999999</v>
      </c>
      <c r="DK41" s="97">
        <f t="shared" si="94"/>
        <v>-107.69999999999999</v>
      </c>
      <c r="DL41" s="97">
        <f t="shared" si="94"/>
        <v>-106.69999999999999</v>
      </c>
      <c r="DM41" s="97">
        <f t="shared" si="94"/>
        <v>-114.69999999999999</v>
      </c>
      <c r="DN41" s="97">
        <f t="shared" si="94"/>
        <v>-115.69999999999999</v>
      </c>
      <c r="DO41" s="97">
        <f t="shared" si="94"/>
        <v>-113.69999999999999</v>
      </c>
      <c r="DP41" s="97">
        <f t="shared" si="94"/>
        <v>-113.69999999999999</v>
      </c>
      <c r="DQ41" s="97">
        <f t="shared" si="94"/>
        <v>-117.69999999999999</v>
      </c>
      <c r="DR41" s="97">
        <f t="shared" si="94"/>
        <v>-120.69999999999999</v>
      </c>
      <c r="DS41" s="97">
        <f t="shared" si="94"/>
        <v>-122.69999999999999</v>
      </c>
      <c r="DT41" s="97">
        <f t="shared" si="94"/>
        <v>-115.69999999999999</v>
      </c>
      <c r="DU41" s="97">
        <f t="shared" si="94"/>
        <v>-118.69999999999999</v>
      </c>
      <c r="DV41" s="97">
        <f t="shared" si="94"/>
        <v>-119.69999999999999</v>
      </c>
      <c r="DW41" s="97">
        <f t="shared" si="94"/>
        <v>-121.69999999999999</v>
      </c>
      <c r="DX41" s="97">
        <f t="shared" si="94"/>
        <v>-122.69999999999999</v>
      </c>
      <c r="DY41" s="97">
        <f t="shared" si="94"/>
        <v>-128.69999999999999</v>
      </c>
      <c r="DZ41" s="97">
        <f t="shared" si="94"/>
        <v>-123.69999999999999</v>
      </c>
      <c r="EA41" s="97">
        <f t="shared" si="94"/>
        <v>-130.69999999999999</v>
      </c>
      <c r="EB41" s="97">
        <f t="shared" ref="EB41:GM41" si="95">EB37-EB40</f>
        <v>-127.69999999999999</v>
      </c>
      <c r="EC41" s="97">
        <f t="shared" si="95"/>
        <v>-123.69999999999999</v>
      </c>
      <c r="ED41" s="97">
        <f t="shared" si="95"/>
        <v>-126.69999999999999</v>
      </c>
      <c r="EE41" s="97">
        <f t="shared" si="95"/>
        <v>-127.69999999999999</v>
      </c>
      <c r="EF41" s="97">
        <f t="shared" si="95"/>
        <v>-153.69999999999999</v>
      </c>
      <c r="EG41" s="97">
        <f t="shared" si="95"/>
        <v>-142.69999999999999</v>
      </c>
      <c r="EH41" s="97">
        <f t="shared" si="95"/>
        <v>-131.69999999999999</v>
      </c>
      <c r="EI41" s="97">
        <f t="shared" si="95"/>
        <v>-140.69999999999999</v>
      </c>
      <c r="EJ41" s="97">
        <f t="shared" si="95"/>
        <v>-137.69999999999999</v>
      </c>
      <c r="EK41" s="97">
        <f t="shared" si="95"/>
        <v>-145.69999999999999</v>
      </c>
      <c r="EL41" s="97">
        <f t="shared" si="95"/>
        <v>-136.69999999999999</v>
      </c>
      <c r="EM41" s="97">
        <f t="shared" si="95"/>
        <v>-137.69999999999999</v>
      </c>
      <c r="EN41" s="97">
        <f t="shared" si="95"/>
        <v>-148.69999999999999</v>
      </c>
      <c r="EO41" s="97">
        <f t="shared" si="95"/>
        <v>-138.69999999999999</v>
      </c>
      <c r="EP41" s="97">
        <f t="shared" si="95"/>
        <v>-142.69999999999999</v>
      </c>
      <c r="EQ41" s="97">
        <f t="shared" si="95"/>
        <v>-139.69999999999999</v>
      </c>
      <c r="ER41" s="97">
        <f t="shared" si="95"/>
        <v>-145.69999999999999</v>
      </c>
      <c r="ES41" s="97">
        <f t="shared" si="95"/>
        <v>-139.69999999999999</v>
      </c>
      <c r="ET41" s="97">
        <f t="shared" si="95"/>
        <v>-145.69999999999999</v>
      </c>
      <c r="EU41" s="97">
        <f t="shared" si="95"/>
        <v>-141.69999999999999</v>
      </c>
      <c r="EV41" s="97">
        <f t="shared" si="95"/>
        <v>-153.69999999999999</v>
      </c>
      <c r="EW41" s="97">
        <f t="shared" si="95"/>
        <v>-155.69999999999999</v>
      </c>
      <c r="EX41" s="97">
        <f t="shared" si="95"/>
        <v>-152.69999999999999</v>
      </c>
      <c r="EY41" s="97">
        <f t="shared" si="95"/>
        <v>-148.69999999999999</v>
      </c>
      <c r="EZ41" s="97">
        <f t="shared" si="95"/>
        <v>-155.69999999999999</v>
      </c>
      <c r="FA41" s="97">
        <f t="shared" si="95"/>
        <v>-149.69999999999999</v>
      </c>
      <c r="FB41" s="97">
        <f t="shared" si="95"/>
        <v>-155.69999999999999</v>
      </c>
      <c r="FC41" s="97">
        <f t="shared" si="95"/>
        <v>-149.69999999999999</v>
      </c>
      <c r="FD41" s="97">
        <f t="shared" si="95"/>
        <v>-151.69999999999999</v>
      </c>
      <c r="FE41" s="97">
        <f t="shared" si="95"/>
        <v>-163.69999999999999</v>
      </c>
      <c r="FF41" s="97">
        <f t="shared" si="95"/>
        <v>-156.69999999999999</v>
      </c>
      <c r="FG41" s="97">
        <f t="shared" si="95"/>
        <v>-162.69999999999999</v>
      </c>
      <c r="FH41" s="97">
        <f t="shared" si="95"/>
        <v>-154.69999999999999</v>
      </c>
      <c r="FI41" s="97">
        <f t="shared" si="95"/>
        <v>-159.69999999999999</v>
      </c>
      <c r="FJ41" s="97">
        <f t="shared" si="95"/>
        <v>-156.69999999999999</v>
      </c>
      <c r="FK41" s="97">
        <f t="shared" si="95"/>
        <v>-157.69999999999999</v>
      </c>
      <c r="FL41" s="97">
        <f t="shared" si="95"/>
        <v>-158.69999999999999</v>
      </c>
      <c r="FM41" s="97">
        <f t="shared" si="95"/>
        <v>-167.7</v>
      </c>
      <c r="FN41" s="97">
        <f t="shared" si="95"/>
        <v>-166.7</v>
      </c>
      <c r="FO41" s="97">
        <f t="shared" si="95"/>
        <v>-164.7</v>
      </c>
      <c r="FP41" s="97">
        <f t="shared" si="95"/>
        <v>-166.7</v>
      </c>
      <c r="FQ41" s="97">
        <f t="shared" si="95"/>
        <v>-163.69999999999999</v>
      </c>
      <c r="FR41" s="97">
        <f t="shared" si="95"/>
        <v>-170.7</v>
      </c>
      <c r="FS41" s="97">
        <f t="shared" si="95"/>
        <v>-167.7</v>
      </c>
      <c r="FT41" s="97">
        <f t="shared" si="95"/>
        <v>-170.7</v>
      </c>
      <c r="FU41" s="97">
        <f t="shared" si="95"/>
        <v>-170.7</v>
      </c>
      <c r="FV41" s="97">
        <f t="shared" si="95"/>
        <v>-168.7</v>
      </c>
      <c r="FW41" s="97">
        <f t="shared" si="95"/>
        <v>-174.7</v>
      </c>
      <c r="FX41" s="97">
        <f t="shared" si="95"/>
        <v>-170.7</v>
      </c>
      <c r="FY41" s="97">
        <f t="shared" si="95"/>
        <v>-178.7</v>
      </c>
      <c r="FZ41" s="97">
        <f t="shared" si="95"/>
        <v>-180.7</v>
      </c>
      <c r="GA41" s="97">
        <f t="shared" si="95"/>
        <v>-189.7</v>
      </c>
      <c r="GB41" s="97">
        <f t="shared" si="95"/>
        <v>-183.7</v>
      </c>
      <c r="GC41" s="97">
        <f t="shared" si="95"/>
        <v>-191.7</v>
      </c>
      <c r="GD41" s="97">
        <f t="shared" si="95"/>
        <v>-178.7</v>
      </c>
      <c r="GE41" s="97">
        <f t="shared" si="95"/>
        <v>-179.7</v>
      </c>
      <c r="GF41" s="97">
        <f t="shared" si="95"/>
        <v>-189.7</v>
      </c>
      <c r="GG41" s="97">
        <f t="shared" si="95"/>
        <v>-184.7</v>
      </c>
      <c r="GH41" s="97">
        <f t="shared" si="95"/>
        <v>-185.7</v>
      </c>
      <c r="GI41" s="97">
        <f t="shared" si="95"/>
        <v>-190.7</v>
      </c>
      <c r="GJ41" s="97">
        <f t="shared" si="95"/>
        <v>-191.7</v>
      </c>
      <c r="GK41" s="97">
        <f t="shared" si="95"/>
        <v>-187.7</v>
      </c>
      <c r="GL41" s="97">
        <f t="shared" si="95"/>
        <v>-189.7</v>
      </c>
      <c r="GM41" s="97">
        <f t="shared" si="95"/>
        <v>-186.7</v>
      </c>
      <c r="GN41" s="97">
        <f t="shared" ref="GN41:IB41" si="96">GN37-GN40</f>
        <v>-193.7</v>
      </c>
      <c r="GO41" s="97">
        <f t="shared" si="96"/>
        <v>-201.7</v>
      </c>
      <c r="GP41" s="97">
        <f t="shared" si="96"/>
        <v>-203.7</v>
      </c>
      <c r="GQ41" s="97">
        <f t="shared" si="96"/>
        <v>-189.7</v>
      </c>
      <c r="GR41" s="97">
        <f t="shared" si="96"/>
        <v>-195.7</v>
      </c>
      <c r="GS41" s="97">
        <f t="shared" si="96"/>
        <v>-196.7</v>
      </c>
      <c r="GT41" s="97">
        <f t="shared" si="96"/>
        <v>-225.7</v>
      </c>
      <c r="GU41" s="97">
        <f t="shared" si="96"/>
        <v>-226.7</v>
      </c>
      <c r="GV41" s="97">
        <f t="shared" si="96"/>
        <v>-200.7</v>
      </c>
      <c r="GW41" s="97">
        <f t="shared" si="96"/>
        <v>-195.7</v>
      </c>
      <c r="GX41" s="97">
        <f t="shared" si="96"/>
        <v>-196.7</v>
      </c>
      <c r="GY41" s="97">
        <f t="shared" si="96"/>
        <v>-206.7</v>
      </c>
      <c r="GZ41" s="97">
        <f t="shared" si="96"/>
        <v>-201.7</v>
      </c>
      <c r="HA41" s="97">
        <f t="shared" si="96"/>
        <v>-204.7</v>
      </c>
      <c r="HB41" s="97">
        <f t="shared" si="96"/>
        <v>-203.7</v>
      </c>
      <c r="HC41" s="97">
        <f t="shared" si="96"/>
        <v>-204.7</v>
      </c>
      <c r="HD41" s="97">
        <f t="shared" si="96"/>
        <v>-203.7</v>
      </c>
      <c r="HE41" s="97">
        <f t="shared" si="96"/>
        <v>-203.7</v>
      </c>
      <c r="HF41" s="97">
        <f t="shared" si="96"/>
        <v>-205.7</v>
      </c>
      <c r="HG41" s="97">
        <f t="shared" si="96"/>
        <v>-217.7</v>
      </c>
      <c r="HH41" s="97">
        <f t="shared" si="96"/>
        <v>-208.7</v>
      </c>
      <c r="HI41" s="97">
        <f t="shared" si="96"/>
        <v>-219.7</v>
      </c>
      <c r="HJ41" s="97">
        <f t="shared" si="96"/>
        <v>-212.7</v>
      </c>
      <c r="HK41" s="97">
        <f t="shared" si="96"/>
        <v>-209.7</v>
      </c>
      <c r="HL41" s="97">
        <f t="shared" si="96"/>
        <v>-216.7</v>
      </c>
      <c r="HM41" s="97">
        <f t="shared" si="96"/>
        <v>-211.7</v>
      </c>
      <c r="HN41" s="97">
        <f t="shared" si="96"/>
        <v>-215.7</v>
      </c>
      <c r="HO41" s="97">
        <f t="shared" si="96"/>
        <v>-224.7</v>
      </c>
      <c r="HP41" s="97">
        <f t="shared" si="96"/>
        <v>-215.7</v>
      </c>
      <c r="HQ41" s="97">
        <f t="shared" si="96"/>
        <v>-215.7</v>
      </c>
      <c r="HR41" s="97">
        <f t="shared" si="96"/>
        <v>-222.7</v>
      </c>
      <c r="HS41" s="97">
        <f t="shared" si="96"/>
        <v>-220.7</v>
      </c>
      <c r="HT41" s="97">
        <f t="shared" si="96"/>
        <v>-218.7</v>
      </c>
      <c r="HU41" s="97">
        <f t="shared" si="96"/>
        <v>-224.7</v>
      </c>
      <c r="HV41" s="97">
        <f t="shared" si="96"/>
        <v>-228.7</v>
      </c>
      <c r="HW41" s="97">
        <f t="shared" si="96"/>
        <v>-238.7</v>
      </c>
      <c r="HX41" s="97">
        <f t="shared" si="96"/>
        <v>-226.7</v>
      </c>
      <c r="HY41" s="97">
        <f t="shared" si="96"/>
        <v>-231.7</v>
      </c>
      <c r="HZ41" s="97">
        <f t="shared" si="96"/>
        <v>-237.7</v>
      </c>
      <c r="IA41" s="97">
        <f t="shared" si="96"/>
        <v>-232.7</v>
      </c>
      <c r="IB41" s="97">
        <f t="shared" si="96"/>
        <v>-228.7</v>
      </c>
    </row>
    <row r="42" spans="1:236" s="92" customFormat="1" hidden="1" x14ac:dyDescent="0.3">
      <c r="A42" s="1075"/>
      <c r="B42" s="620" t="s">
        <v>286</v>
      </c>
      <c r="C42" s="1141"/>
      <c r="D42" s="93">
        <v>96.05</v>
      </c>
      <c r="E42" s="93">
        <v>97.05</v>
      </c>
      <c r="F42" s="93">
        <v>98.05</v>
      </c>
      <c r="G42" s="93">
        <v>99.05</v>
      </c>
      <c r="H42" s="93">
        <v>100.05</v>
      </c>
      <c r="I42" s="93">
        <v>101.05</v>
      </c>
      <c r="J42" s="93">
        <v>102.05</v>
      </c>
      <c r="K42" s="93">
        <v>103.05</v>
      </c>
      <c r="L42" s="93">
        <v>104.05</v>
      </c>
      <c r="M42" s="93">
        <v>105.05</v>
      </c>
      <c r="N42" s="93">
        <v>106.05</v>
      </c>
      <c r="O42" s="93">
        <v>107.05</v>
      </c>
      <c r="P42" s="93">
        <v>108.05</v>
      </c>
      <c r="Q42" s="93">
        <v>109.05</v>
      </c>
      <c r="R42" s="93">
        <v>110.05</v>
      </c>
      <c r="S42" s="93">
        <v>111.05</v>
      </c>
      <c r="T42" s="93">
        <v>112.05</v>
      </c>
      <c r="U42" s="93">
        <v>113.05</v>
      </c>
      <c r="V42" s="93">
        <v>114.05</v>
      </c>
      <c r="W42" s="93">
        <v>115.05</v>
      </c>
      <c r="X42" s="93">
        <v>116.05</v>
      </c>
      <c r="Y42" s="93">
        <v>117.05</v>
      </c>
      <c r="Z42" s="93">
        <v>118.05</v>
      </c>
      <c r="AA42" s="93">
        <v>119.05</v>
      </c>
      <c r="AB42" s="93">
        <v>120.05</v>
      </c>
      <c r="AC42" s="93">
        <v>121.05</v>
      </c>
      <c r="AD42" s="93">
        <v>122.05</v>
      </c>
      <c r="AE42" s="93">
        <v>123.05</v>
      </c>
      <c r="AF42" s="93">
        <v>124.05</v>
      </c>
      <c r="AG42" s="93">
        <v>125.05</v>
      </c>
      <c r="AH42" s="93">
        <v>126.05</v>
      </c>
      <c r="AI42" s="93">
        <v>127.05</v>
      </c>
      <c r="AJ42" s="93">
        <v>128.05000000000001</v>
      </c>
      <c r="AK42" s="93">
        <v>129.05000000000001</v>
      </c>
      <c r="AL42" s="93">
        <v>130.05000000000001</v>
      </c>
      <c r="AM42" s="93">
        <v>131.05000000000001</v>
      </c>
      <c r="AN42" s="93">
        <v>132.05000000000001</v>
      </c>
      <c r="AO42" s="93">
        <v>133.05000000000001</v>
      </c>
      <c r="AP42" s="93">
        <v>134.05000000000001</v>
      </c>
      <c r="AQ42" s="93">
        <v>135.05000000000001</v>
      </c>
      <c r="AR42" s="93">
        <v>136.05000000000001</v>
      </c>
      <c r="AS42" s="93">
        <v>137.05000000000001</v>
      </c>
      <c r="AT42" s="93">
        <v>138.05000000000001</v>
      </c>
      <c r="AU42" s="93">
        <v>139.05000000000001</v>
      </c>
      <c r="AV42" s="93">
        <v>140.05000000000001</v>
      </c>
      <c r="AW42" s="93">
        <v>141.05000000000001</v>
      </c>
      <c r="AX42" s="93">
        <v>142.05000000000001</v>
      </c>
      <c r="AY42" s="93">
        <v>143.05000000000001</v>
      </c>
      <c r="AZ42" s="93">
        <v>144.05000000000001</v>
      </c>
      <c r="BA42" s="93">
        <v>145.05000000000001</v>
      </c>
      <c r="BB42" s="93">
        <v>146.05000000000001</v>
      </c>
      <c r="BC42" s="93">
        <v>147.05000000000001</v>
      </c>
      <c r="BD42" s="93">
        <v>148.05000000000001</v>
      </c>
      <c r="BE42" s="93">
        <v>149.05000000000001</v>
      </c>
      <c r="BF42" s="93">
        <v>150.05000000000001</v>
      </c>
      <c r="BG42" s="93">
        <v>151.05000000000001</v>
      </c>
      <c r="BH42" s="93">
        <v>152.05000000000001</v>
      </c>
      <c r="BI42" s="93">
        <v>153.05000000000001</v>
      </c>
      <c r="BJ42" s="93">
        <v>154.05000000000001</v>
      </c>
      <c r="BK42" s="93">
        <v>155.05000000000001</v>
      </c>
      <c r="BL42" s="93">
        <v>156.05000000000001</v>
      </c>
      <c r="BM42" s="93">
        <v>157.05000000000001</v>
      </c>
      <c r="BN42" s="93">
        <v>158.05000000000001</v>
      </c>
      <c r="BO42" s="93">
        <v>159.05000000000001</v>
      </c>
      <c r="BP42" s="93">
        <v>160.05000000000001</v>
      </c>
      <c r="BQ42" s="93">
        <v>161.05000000000001</v>
      </c>
      <c r="BR42" s="93">
        <v>162.05000000000001</v>
      </c>
      <c r="BS42" s="93">
        <v>163.05000000000001</v>
      </c>
      <c r="BT42" s="93">
        <v>164.05</v>
      </c>
      <c r="BU42" s="93">
        <v>165.05</v>
      </c>
      <c r="BV42" s="93">
        <v>166.05</v>
      </c>
      <c r="BW42" s="93">
        <v>167.05</v>
      </c>
      <c r="BX42" s="93">
        <v>168.05</v>
      </c>
      <c r="BY42" s="93">
        <v>169.05</v>
      </c>
      <c r="BZ42" s="93">
        <v>170.05</v>
      </c>
      <c r="CA42" s="93">
        <v>171.05</v>
      </c>
      <c r="CB42" s="93">
        <v>172.05</v>
      </c>
      <c r="CC42" s="93">
        <v>173.05</v>
      </c>
      <c r="CD42" s="93">
        <v>174.05</v>
      </c>
      <c r="CE42" s="93">
        <v>175.05</v>
      </c>
      <c r="CF42" s="93">
        <v>176.05</v>
      </c>
      <c r="CG42" s="93">
        <v>177.05</v>
      </c>
      <c r="CH42" s="93">
        <v>178.04999999999899</v>
      </c>
      <c r="CI42" s="93">
        <v>179.04999999999899</v>
      </c>
      <c r="CJ42" s="93">
        <v>180.04999999999899</v>
      </c>
      <c r="CK42" s="93">
        <v>181.04999999999899</v>
      </c>
      <c r="CL42" s="93">
        <v>182.04999999999899</v>
      </c>
      <c r="CM42" s="93">
        <v>183.04999999999899</v>
      </c>
      <c r="CN42" s="93">
        <v>184.04999999999899</v>
      </c>
      <c r="CO42" s="93">
        <v>185.04999999999899</v>
      </c>
      <c r="CP42" s="93">
        <v>186.04999999999899</v>
      </c>
      <c r="CQ42" s="93">
        <v>187.04999999999899</v>
      </c>
      <c r="CR42" s="93">
        <v>188.04999999999899</v>
      </c>
      <c r="CS42" s="93">
        <v>189.04999999999899</v>
      </c>
      <c r="CT42" s="93">
        <v>190.04999999999899</v>
      </c>
      <c r="CU42" s="93">
        <v>191.04999999999899</v>
      </c>
      <c r="CV42" s="93">
        <v>192.04999999999899</v>
      </c>
      <c r="CW42" s="93">
        <v>193.04999999999899</v>
      </c>
      <c r="CX42" s="93">
        <v>194.04999999999899</v>
      </c>
      <c r="CY42" s="93">
        <v>195.04999999999899</v>
      </c>
      <c r="CZ42" s="93">
        <v>196.04999999999899</v>
      </c>
      <c r="DA42" s="93">
        <v>197.04999999999899</v>
      </c>
      <c r="DB42" s="93">
        <v>198.04999999999899</v>
      </c>
      <c r="DC42" s="93">
        <v>199.04999999999899</v>
      </c>
      <c r="DD42" s="93">
        <v>200.04999999999899</v>
      </c>
      <c r="DE42" s="93">
        <v>201.04999999999899</v>
      </c>
      <c r="DF42" s="93">
        <v>202.04999999999799</v>
      </c>
      <c r="DG42" s="93">
        <v>203.04999999999799</v>
      </c>
      <c r="DH42" s="93">
        <v>204.04999999999799</v>
      </c>
      <c r="DI42" s="93">
        <v>205.04999999999799</v>
      </c>
      <c r="DJ42" s="93">
        <v>206.04999999999799</v>
      </c>
      <c r="DK42" s="93">
        <v>207.04999999999799</v>
      </c>
      <c r="DL42" s="93">
        <v>208.04999999999799</v>
      </c>
      <c r="DM42" s="93">
        <v>209.04999999999799</v>
      </c>
      <c r="DN42" s="93">
        <v>210.04999999999799</v>
      </c>
      <c r="DO42" s="93">
        <v>211.04999999999799</v>
      </c>
      <c r="DP42" s="93">
        <v>212.04999999999799</v>
      </c>
      <c r="DQ42" s="93">
        <v>213.04999999999799</v>
      </c>
      <c r="DR42" s="93">
        <v>214.04999999999799</v>
      </c>
      <c r="DS42" s="93">
        <v>215.04999999999799</v>
      </c>
      <c r="DT42" s="93">
        <v>216.04999999999799</v>
      </c>
      <c r="DU42" s="93">
        <v>217.04999999999799</v>
      </c>
      <c r="DV42" s="93">
        <v>218.04999999999799</v>
      </c>
      <c r="DW42" s="93">
        <v>219.04999999999799</v>
      </c>
      <c r="DX42" s="93">
        <v>220.04999999999799</v>
      </c>
      <c r="DY42" s="93">
        <v>221.04999999999799</v>
      </c>
      <c r="DZ42" s="93">
        <v>222.04999999999799</v>
      </c>
      <c r="EA42" s="93">
        <v>223.04999999999799</v>
      </c>
      <c r="EB42" s="93">
        <v>224.04999999999799</v>
      </c>
      <c r="EC42" s="93">
        <v>225.04999999999799</v>
      </c>
      <c r="ED42" s="93">
        <v>226.04999999999799</v>
      </c>
      <c r="EE42" s="93">
        <v>227.04999999999799</v>
      </c>
      <c r="EF42" s="93">
        <v>228.04999999999799</v>
      </c>
      <c r="EG42" s="93">
        <v>229.04999999999799</v>
      </c>
      <c r="EH42" s="93">
        <v>230.04999999999799</v>
      </c>
      <c r="EI42" s="93">
        <v>231.04999999999799</v>
      </c>
      <c r="EJ42" s="93">
        <v>232.04999999999799</v>
      </c>
      <c r="EK42" s="93">
        <v>233.04999999999799</v>
      </c>
      <c r="EL42" s="93">
        <v>234.04999999999799</v>
      </c>
      <c r="EM42" s="93">
        <v>235.04999999999799</v>
      </c>
      <c r="EN42" s="93">
        <v>236.04999999999799</v>
      </c>
      <c r="EO42" s="93">
        <v>237.04999999999799</v>
      </c>
      <c r="EP42" s="93">
        <v>238.04999999999799</v>
      </c>
      <c r="EQ42" s="93">
        <v>239.04999999999799</v>
      </c>
      <c r="ER42" s="93">
        <v>240.04999999999799</v>
      </c>
      <c r="ES42" s="93">
        <v>241.04999999999799</v>
      </c>
      <c r="ET42" s="93">
        <v>242.04999999999799</v>
      </c>
      <c r="EU42" s="93">
        <v>243.04999999999799</v>
      </c>
      <c r="EV42" s="93">
        <v>244.04999999999799</v>
      </c>
      <c r="EW42" s="93">
        <v>245.04999999999799</v>
      </c>
      <c r="EX42" s="93">
        <v>246.04999999999799</v>
      </c>
      <c r="EY42" s="93">
        <v>247.04999999999799</v>
      </c>
      <c r="EZ42" s="93">
        <v>248.04999999999799</v>
      </c>
      <c r="FA42" s="93">
        <v>249.04999999999799</v>
      </c>
      <c r="FB42" s="93">
        <v>250.04999999999799</v>
      </c>
      <c r="FC42" s="93">
        <v>251.04999999999799</v>
      </c>
      <c r="FD42" s="93">
        <v>252.04999999999799</v>
      </c>
      <c r="FE42" s="93">
        <v>253.04999999999799</v>
      </c>
      <c r="FF42" s="93">
        <v>254.04999999999799</v>
      </c>
      <c r="FG42" s="93">
        <v>255.04999999999799</v>
      </c>
      <c r="FH42" s="93">
        <v>256.04999999999802</v>
      </c>
      <c r="FI42" s="93">
        <v>257.04999999999802</v>
      </c>
      <c r="FJ42" s="93">
        <v>258.04999999999802</v>
      </c>
      <c r="FK42" s="93">
        <v>259.04999999999802</v>
      </c>
      <c r="FL42" s="93">
        <v>260.04999999999802</v>
      </c>
      <c r="FM42" s="93">
        <v>261.04999999999802</v>
      </c>
      <c r="FN42" s="93">
        <v>262.04999999999802</v>
      </c>
      <c r="FO42" s="93">
        <v>263.04999999999802</v>
      </c>
      <c r="FP42" s="93">
        <v>264.04999999999802</v>
      </c>
      <c r="FQ42" s="93">
        <v>265.04999999999802</v>
      </c>
      <c r="FR42" s="93">
        <v>266.04999999999802</v>
      </c>
      <c r="FS42" s="93">
        <v>267.04999999999802</v>
      </c>
      <c r="FT42" s="93">
        <v>268.04999999999802</v>
      </c>
      <c r="FU42" s="93">
        <v>269.04999999999802</v>
      </c>
      <c r="FV42" s="93">
        <v>270.04999999999802</v>
      </c>
      <c r="FW42" s="93">
        <v>271.049999999997</v>
      </c>
      <c r="FX42" s="93">
        <v>272.049999999997</v>
      </c>
      <c r="FY42" s="93">
        <v>273.049999999997</v>
      </c>
      <c r="FZ42" s="93">
        <v>274.049999999997</v>
      </c>
      <c r="GA42" s="93">
        <v>275.049999999997</v>
      </c>
      <c r="GB42" s="93">
        <v>276.049999999997</v>
      </c>
      <c r="GC42" s="93">
        <v>277.049999999997</v>
      </c>
      <c r="GD42" s="93">
        <v>278.049999999997</v>
      </c>
      <c r="GE42" s="93">
        <v>279.049999999997</v>
      </c>
      <c r="GF42" s="93">
        <v>280.049999999997</v>
      </c>
      <c r="GG42" s="93">
        <v>281.049999999997</v>
      </c>
      <c r="GH42" s="93">
        <v>282.049999999997</v>
      </c>
      <c r="GI42" s="93">
        <v>283.049999999997</v>
      </c>
      <c r="GJ42" s="93">
        <v>284.049999999997</v>
      </c>
      <c r="GK42" s="93">
        <v>285.049999999997</v>
      </c>
      <c r="GL42" s="93">
        <v>286.049999999997</v>
      </c>
      <c r="GM42" s="93">
        <v>287.049999999997</v>
      </c>
      <c r="GN42" s="93">
        <v>288.049999999997</v>
      </c>
      <c r="GO42" s="93">
        <v>289.049999999997</v>
      </c>
      <c r="GP42" s="93">
        <v>290.049999999997</v>
      </c>
      <c r="GQ42" s="93">
        <v>291.049999999997</v>
      </c>
      <c r="GR42" s="93">
        <v>292.049999999997</v>
      </c>
      <c r="GS42" s="93">
        <v>293.049999999997</v>
      </c>
      <c r="GT42" s="93">
        <v>294.049999999997</v>
      </c>
      <c r="GU42" s="93">
        <v>295.049999999997</v>
      </c>
      <c r="GV42" s="93">
        <v>296.049999999997</v>
      </c>
      <c r="GW42" s="93">
        <v>297.049999999997</v>
      </c>
      <c r="GX42" s="93">
        <v>298.049999999997</v>
      </c>
      <c r="GY42" s="93">
        <v>299.049999999997</v>
      </c>
      <c r="GZ42" s="93">
        <v>300.049999999997</v>
      </c>
      <c r="HA42" s="93">
        <v>301.049999999997</v>
      </c>
      <c r="HB42" s="93">
        <v>302.049999999997</v>
      </c>
      <c r="HC42" s="93">
        <v>303.049999999997</v>
      </c>
      <c r="HD42" s="93">
        <v>304.049999999997</v>
      </c>
      <c r="HE42" s="93">
        <v>305.049999999997</v>
      </c>
      <c r="HF42" s="93">
        <v>306.049999999997</v>
      </c>
      <c r="HG42" s="93">
        <v>307.049999999997</v>
      </c>
      <c r="HH42" s="93">
        <v>308.049999999997</v>
      </c>
      <c r="HI42" s="93">
        <v>309.049999999997</v>
      </c>
      <c r="HJ42" s="93">
        <v>310.049999999997</v>
      </c>
      <c r="HK42" s="93">
        <v>311.049999999997</v>
      </c>
      <c r="HL42" s="93">
        <v>312.049999999997</v>
      </c>
      <c r="HM42" s="93">
        <v>313.049999999997</v>
      </c>
      <c r="HN42" s="93">
        <v>314.049999999997</v>
      </c>
      <c r="HO42" s="93">
        <v>315.049999999997</v>
      </c>
      <c r="HP42" s="93">
        <v>316.049999999997</v>
      </c>
      <c r="HQ42" s="93">
        <v>317.049999999997</v>
      </c>
      <c r="HR42" s="93">
        <v>318.049999999997</v>
      </c>
      <c r="HS42" s="93">
        <v>319.049999999997</v>
      </c>
      <c r="HT42" s="93">
        <v>320.049999999997</v>
      </c>
      <c r="HU42" s="93">
        <v>321.049999999997</v>
      </c>
      <c r="HV42" s="93">
        <v>322.049999999997</v>
      </c>
      <c r="HW42" s="93">
        <v>323.049999999997</v>
      </c>
      <c r="HX42" s="93">
        <v>324.049999999997</v>
      </c>
      <c r="HY42" s="93">
        <v>325.049999999997</v>
      </c>
      <c r="HZ42" s="93">
        <v>326.049999999997</v>
      </c>
      <c r="IA42" s="93">
        <v>327.049999999997</v>
      </c>
      <c r="IB42" s="93">
        <v>328.049999999997</v>
      </c>
    </row>
    <row r="43" spans="1:236" hidden="1" x14ac:dyDescent="0.3">
      <c r="A43" s="1076"/>
      <c r="B43" s="675" t="s">
        <v>271</v>
      </c>
      <c r="C43" s="1132"/>
      <c r="D43" s="97">
        <f t="shared" ref="D43:BO43" si="97">D31-D42</f>
        <v>-3.0499999999999972</v>
      </c>
      <c r="E43" s="97">
        <f t="shared" si="97"/>
        <v>-3.0499999999999972</v>
      </c>
      <c r="F43" s="97">
        <f t="shared" si="97"/>
        <v>-3.0499999999999972</v>
      </c>
      <c r="G43" s="97">
        <f t="shared" si="97"/>
        <v>-4.0499999999999972</v>
      </c>
      <c r="H43" s="97">
        <f t="shared" si="97"/>
        <v>-5.0499999999999972</v>
      </c>
      <c r="I43" s="97">
        <f t="shared" si="97"/>
        <v>-7.0499999999999972</v>
      </c>
      <c r="J43" s="97">
        <f t="shared" si="97"/>
        <v>-3.0499999999999972</v>
      </c>
      <c r="K43" s="97">
        <f t="shared" si="97"/>
        <v>-5.0499999999999972</v>
      </c>
      <c r="L43" s="97">
        <f t="shared" si="97"/>
        <v>-21.049999999999997</v>
      </c>
      <c r="M43" s="97">
        <f t="shared" si="97"/>
        <v>-8.0499999999999972</v>
      </c>
      <c r="N43" s="97">
        <f t="shared" si="97"/>
        <v>-10.049999999999997</v>
      </c>
      <c r="O43" s="97">
        <f t="shared" si="97"/>
        <v>-15.049999999999997</v>
      </c>
      <c r="P43" s="97">
        <f t="shared" si="97"/>
        <v>-11.049999999999997</v>
      </c>
      <c r="Q43" s="97">
        <f t="shared" si="97"/>
        <v>-14.049999999999997</v>
      </c>
      <c r="R43" s="97">
        <f t="shared" si="97"/>
        <v>-16.049999999999997</v>
      </c>
      <c r="S43" s="97">
        <f t="shared" si="97"/>
        <v>-22.049999999999997</v>
      </c>
      <c r="T43" s="97">
        <f t="shared" si="97"/>
        <v>-18.049999999999997</v>
      </c>
      <c r="U43" s="97">
        <f t="shared" si="97"/>
        <v>-19.049999999999997</v>
      </c>
      <c r="V43" s="97">
        <f t="shared" si="97"/>
        <v>-16.049999999999997</v>
      </c>
      <c r="W43" s="97">
        <f t="shared" si="97"/>
        <v>-15.049999999999997</v>
      </c>
      <c r="X43" s="97">
        <f t="shared" si="97"/>
        <v>-27.049999999999997</v>
      </c>
      <c r="Y43" s="97">
        <f t="shared" si="97"/>
        <v>-18.049999999999997</v>
      </c>
      <c r="Z43" s="97">
        <f t="shared" si="97"/>
        <v>-20.049999999999997</v>
      </c>
      <c r="AA43" s="97">
        <f t="shared" si="97"/>
        <v>-22.049999999999997</v>
      </c>
      <c r="AB43" s="97">
        <f t="shared" si="97"/>
        <v>-23.049999999999997</v>
      </c>
      <c r="AC43" s="97">
        <f t="shared" si="97"/>
        <v>-24.049999999999997</v>
      </c>
      <c r="AD43" s="97">
        <f t="shared" si="97"/>
        <v>-30.049999999999997</v>
      </c>
      <c r="AE43" s="97">
        <f t="shared" si="97"/>
        <v>-27.049999999999997</v>
      </c>
      <c r="AF43" s="97">
        <f t="shared" si="97"/>
        <v>-33.049999999999997</v>
      </c>
      <c r="AG43" s="97">
        <f t="shared" si="97"/>
        <v>-26.049999999999997</v>
      </c>
      <c r="AH43" s="97">
        <f t="shared" si="97"/>
        <v>-31.049999999999997</v>
      </c>
      <c r="AI43" s="97">
        <f t="shared" si="97"/>
        <v>-41.05</v>
      </c>
      <c r="AJ43" s="97">
        <f t="shared" si="97"/>
        <v>-36.050000000000011</v>
      </c>
      <c r="AK43" s="97">
        <f t="shared" si="97"/>
        <v>-35.050000000000011</v>
      </c>
      <c r="AL43" s="97">
        <f t="shared" si="97"/>
        <v>-33.050000000000011</v>
      </c>
      <c r="AM43" s="97">
        <f t="shared" si="97"/>
        <v>-39.050000000000011</v>
      </c>
      <c r="AN43" s="97">
        <f t="shared" si="97"/>
        <v>-38.050000000000011</v>
      </c>
      <c r="AO43" s="97">
        <f t="shared" si="97"/>
        <v>-39.050000000000011</v>
      </c>
      <c r="AP43" s="97">
        <f t="shared" si="97"/>
        <v>-40.050000000000011</v>
      </c>
      <c r="AQ43" s="97">
        <f t="shared" si="97"/>
        <v>-44.050000000000011</v>
      </c>
      <c r="AR43" s="97">
        <f t="shared" si="97"/>
        <v>-36.050000000000011</v>
      </c>
      <c r="AS43" s="97">
        <f t="shared" si="97"/>
        <v>-44.050000000000011</v>
      </c>
      <c r="AT43" s="97">
        <f t="shared" si="97"/>
        <v>-39.050000000000011</v>
      </c>
      <c r="AU43" s="97">
        <f t="shared" si="97"/>
        <v>-48.050000000000011</v>
      </c>
      <c r="AV43" s="97">
        <f t="shared" si="97"/>
        <v>-48.050000000000011</v>
      </c>
      <c r="AW43" s="97">
        <f t="shared" si="97"/>
        <v>-43.050000000000011</v>
      </c>
      <c r="AX43" s="97">
        <f t="shared" si="97"/>
        <v>-44.050000000000011</v>
      </c>
      <c r="AY43" s="97">
        <f t="shared" si="97"/>
        <v>-49.050000000000011</v>
      </c>
      <c r="AZ43" s="97">
        <f t="shared" si="97"/>
        <v>-46.050000000000011</v>
      </c>
      <c r="BA43" s="97">
        <f t="shared" si="97"/>
        <v>-49.050000000000011</v>
      </c>
      <c r="BB43" s="97">
        <f t="shared" si="97"/>
        <v>-46.050000000000011</v>
      </c>
      <c r="BC43" s="97">
        <f t="shared" si="97"/>
        <v>-56.050000000000011</v>
      </c>
      <c r="BD43" s="97">
        <f t="shared" si="97"/>
        <v>-54.050000000000011</v>
      </c>
      <c r="BE43" s="97">
        <f t="shared" si="97"/>
        <v>-59.050000000000011</v>
      </c>
      <c r="BF43" s="97">
        <f t="shared" si="97"/>
        <v>-59.050000000000011</v>
      </c>
      <c r="BG43" s="97">
        <f t="shared" si="97"/>
        <v>-53.050000000000011</v>
      </c>
      <c r="BH43" s="97">
        <f t="shared" si="97"/>
        <v>-54.050000000000011</v>
      </c>
      <c r="BI43" s="97">
        <f t="shared" si="97"/>
        <v>-61.050000000000011</v>
      </c>
      <c r="BJ43" s="97">
        <f t="shared" si="97"/>
        <v>-54.050000000000011</v>
      </c>
      <c r="BK43" s="97">
        <f t="shared" si="97"/>
        <v>-58.050000000000011</v>
      </c>
      <c r="BL43" s="97">
        <f t="shared" si="97"/>
        <v>-56.050000000000011</v>
      </c>
      <c r="BM43" s="97">
        <f t="shared" si="97"/>
        <v>-61.050000000000011</v>
      </c>
      <c r="BN43" s="97">
        <f t="shared" si="97"/>
        <v>-60.050000000000011</v>
      </c>
      <c r="BO43" s="97">
        <f t="shared" si="97"/>
        <v>-62.050000000000011</v>
      </c>
      <c r="BP43" s="97">
        <f t="shared" ref="BP43:EA43" si="98">BP31-BP42</f>
        <v>-62.050000000000011</v>
      </c>
      <c r="BQ43" s="97">
        <f t="shared" si="98"/>
        <v>-64.050000000000011</v>
      </c>
      <c r="BR43" s="97">
        <f t="shared" si="98"/>
        <v>-63.050000000000011</v>
      </c>
      <c r="BS43" s="97">
        <f t="shared" si="98"/>
        <v>-65.050000000000011</v>
      </c>
      <c r="BT43" s="97">
        <f t="shared" si="98"/>
        <v>-69.050000000000011</v>
      </c>
      <c r="BU43" s="97">
        <f t="shared" si="98"/>
        <v>-70.050000000000011</v>
      </c>
      <c r="BV43" s="97">
        <f t="shared" si="98"/>
        <v>-71.050000000000011</v>
      </c>
      <c r="BW43" s="97">
        <f t="shared" si="98"/>
        <v>-67.050000000000011</v>
      </c>
      <c r="BX43" s="97">
        <f t="shared" si="98"/>
        <v>-77.050000000000011</v>
      </c>
      <c r="BY43" s="97">
        <f t="shared" si="98"/>
        <v>-72.050000000000011</v>
      </c>
      <c r="BZ43" s="97">
        <f t="shared" si="98"/>
        <v>-76.050000000000011</v>
      </c>
      <c r="CA43" s="97">
        <f t="shared" si="98"/>
        <v>-72.050000000000011</v>
      </c>
      <c r="CB43" s="97">
        <f t="shared" si="98"/>
        <v>-76.050000000000011</v>
      </c>
      <c r="CC43" s="97">
        <f t="shared" si="98"/>
        <v>-79.050000000000011</v>
      </c>
      <c r="CD43" s="97">
        <f t="shared" si="98"/>
        <v>-84.050000000000011</v>
      </c>
      <c r="CE43" s="97">
        <f t="shared" si="98"/>
        <v>-77.050000000000011</v>
      </c>
      <c r="CF43" s="97">
        <f t="shared" si="98"/>
        <v>-81.050000000000011</v>
      </c>
      <c r="CG43" s="97">
        <f t="shared" si="98"/>
        <v>-79.050000000000011</v>
      </c>
      <c r="CH43" s="97">
        <f t="shared" si="98"/>
        <v>-80.049999999998988</v>
      </c>
      <c r="CI43" s="97">
        <f t="shared" si="98"/>
        <v>-84.049999999998988</v>
      </c>
      <c r="CJ43" s="97">
        <f t="shared" si="98"/>
        <v>-82.049999999998988</v>
      </c>
      <c r="CK43" s="97">
        <f t="shared" si="98"/>
        <v>-83.049999999998988</v>
      </c>
      <c r="CL43" s="97">
        <f t="shared" si="98"/>
        <v>-87.049999999998988</v>
      </c>
      <c r="CM43" s="97">
        <f t="shared" si="98"/>
        <v>-86.049999999998988</v>
      </c>
      <c r="CN43" s="97">
        <f t="shared" si="98"/>
        <v>-93.049999999998988</v>
      </c>
      <c r="CO43" s="97">
        <f t="shared" si="98"/>
        <v>-86.049999999998988</v>
      </c>
      <c r="CP43" s="97">
        <f t="shared" si="98"/>
        <v>-90.049999999998988</v>
      </c>
      <c r="CQ43" s="97">
        <f t="shared" si="98"/>
        <v>-98.049999999998988</v>
      </c>
      <c r="CR43" s="97">
        <f t="shared" si="98"/>
        <v>-89.049999999998988</v>
      </c>
      <c r="CS43" s="97">
        <f t="shared" si="98"/>
        <v>-95.049999999998988</v>
      </c>
      <c r="CT43" s="97">
        <f t="shared" si="98"/>
        <v>-98.049999999998988</v>
      </c>
      <c r="CU43" s="97">
        <f t="shared" si="98"/>
        <v>-94.049999999998988</v>
      </c>
      <c r="CV43" s="97">
        <f t="shared" si="98"/>
        <v>-102.04999999999899</v>
      </c>
      <c r="CW43" s="97">
        <f t="shared" si="98"/>
        <v>-98.049999999998988</v>
      </c>
      <c r="CX43" s="97">
        <f t="shared" si="98"/>
        <v>-100.04999999999899</v>
      </c>
      <c r="CY43" s="97">
        <f t="shared" si="98"/>
        <v>-95.049999999998988</v>
      </c>
      <c r="CZ43" s="97">
        <f t="shared" si="98"/>
        <v>-107.04999999999899</v>
      </c>
      <c r="DA43" s="97">
        <f t="shared" si="98"/>
        <v>-104.04999999999899</v>
      </c>
      <c r="DB43" s="97">
        <f t="shared" si="98"/>
        <v>-101.04999999999899</v>
      </c>
      <c r="DC43" s="97">
        <f t="shared" si="98"/>
        <v>-102.04999999999899</v>
      </c>
      <c r="DD43" s="97">
        <f t="shared" si="98"/>
        <v>-102.04999999999899</v>
      </c>
      <c r="DE43" s="97">
        <f t="shared" si="98"/>
        <v>-103.04999999999899</v>
      </c>
      <c r="DF43" s="97">
        <f t="shared" si="98"/>
        <v>-102.04999999999799</v>
      </c>
      <c r="DG43" s="97">
        <f t="shared" si="98"/>
        <v>-104.04999999999799</v>
      </c>
      <c r="DH43" s="97">
        <f t="shared" si="98"/>
        <v>-104.04999999999799</v>
      </c>
      <c r="DI43" s="97">
        <f t="shared" si="98"/>
        <v>-105.04999999999799</v>
      </c>
      <c r="DJ43" s="97">
        <f t="shared" si="98"/>
        <v>-111.04999999999799</v>
      </c>
      <c r="DK43" s="97">
        <f t="shared" si="98"/>
        <v>-108.04999999999799</v>
      </c>
      <c r="DL43" s="97">
        <f t="shared" si="98"/>
        <v>-108.04999999999799</v>
      </c>
      <c r="DM43" s="97">
        <f t="shared" si="98"/>
        <v>-115.04999999999799</v>
      </c>
      <c r="DN43" s="97">
        <f t="shared" si="98"/>
        <v>-115.04999999999799</v>
      </c>
      <c r="DO43" s="97">
        <f t="shared" si="98"/>
        <v>-113.04999999999799</v>
      </c>
      <c r="DP43" s="97">
        <f t="shared" si="98"/>
        <v>-113.04999999999799</v>
      </c>
      <c r="DQ43" s="97">
        <f t="shared" si="98"/>
        <v>-119.04999999999799</v>
      </c>
      <c r="DR43" s="97">
        <f t="shared" si="98"/>
        <v>-121.04999999999799</v>
      </c>
      <c r="DS43" s="97">
        <f t="shared" si="98"/>
        <v>-121.04999999999799</v>
      </c>
      <c r="DT43" s="97">
        <f t="shared" si="98"/>
        <v>-117.04999999999799</v>
      </c>
      <c r="DU43" s="97">
        <f t="shared" si="98"/>
        <v>-119.04999999999799</v>
      </c>
      <c r="DV43" s="97">
        <f t="shared" si="98"/>
        <v>-121.04999999999799</v>
      </c>
      <c r="DW43" s="97">
        <f t="shared" si="98"/>
        <v>-126.04999999999799</v>
      </c>
      <c r="DX43" s="97">
        <f t="shared" si="98"/>
        <v>-124.04999999999799</v>
      </c>
      <c r="DY43" s="97">
        <f t="shared" si="98"/>
        <v>-127.04999999999799</v>
      </c>
      <c r="DZ43" s="97">
        <f t="shared" si="98"/>
        <v>-123.04999999999799</v>
      </c>
      <c r="EA43" s="97">
        <f t="shared" si="98"/>
        <v>-129.04999999999799</v>
      </c>
      <c r="EB43" s="97">
        <f t="shared" ref="EB43:GM43" si="99">EB31-EB42</f>
        <v>-129.04999999999799</v>
      </c>
      <c r="EC43" s="97">
        <f t="shared" si="99"/>
        <v>-127.04999999999799</v>
      </c>
      <c r="ED43" s="97">
        <f t="shared" si="99"/>
        <v>-129.04999999999799</v>
      </c>
      <c r="EE43" s="97">
        <f t="shared" si="99"/>
        <v>-128.04999999999799</v>
      </c>
      <c r="EF43" s="97">
        <f t="shared" si="99"/>
        <v>-144.04999999999799</v>
      </c>
      <c r="EG43" s="97">
        <f t="shared" si="99"/>
        <v>-143.04999999999799</v>
      </c>
      <c r="EH43" s="97">
        <f t="shared" si="99"/>
        <v>-132.04999999999799</v>
      </c>
      <c r="EI43" s="97">
        <f t="shared" si="99"/>
        <v>-140.04999999999799</v>
      </c>
      <c r="EJ43" s="97">
        <f t="shared" si="99"/>
        <v>-141.04999999999799</v>
      </c>
      <c r="EK43" s="97">
        <f t="shared" si="99"/>
        <v>-146.04999999999799</v>
      </c>
      <c r="EL43" s="97">
        <f t="shared" si="99"/>
        <v>-140.04999999999799</v>
      </c>
      <c r="EM43" s="97">
        <f t="shared" si="99"/>
        <v>-141.04999999999799</v>
      </c>
      <c r="EN43" s="97">
        <f t="shared" si="99"/>
        <v>-143.04999999999799</v>
      </c>
      <c r="EO43" s="97">
        <f t="shared" si="99"/>
        <v>-139.04999999999799</v>
      </c>
      <c r="EP43" s="97">
        <f t="shared" si="99"/>
        <v>-145.04999999999799</v>
      </c>
      <c r="EQ43" s="97">
        <f t="shared" si="99"/>
        <v>-141.04999999999799</v>
      </c>
      <c r="ER43" s="97">
        <f t="shared" si="99"/>
        <v>-143.04999999999799</v>
      </c>
      <c r="ES43" s="97">
        <f t="shared" si="99"/>
        <v>-143.04999999999799</v>
      </c>
      <c r="ET43" s="97">
        <f t="shared" si="99"/>
        <v>-146.04999999999799</v>
      </c>
      <c r="EU43" s="97">
        <f t="shared" si="99"/>
        <v>-147.04999999999799</v>
      </c>
      <c r="EV43" s="97">
        <f t="shared" si="99"/>
        <v>-155.04999999999799</v>
      </c>
      <c r="EW43" s="97">
        <f t="shared" si="99"/>
        <v>-158.04999999999799</v>
      </c>
      <c r="EX43" s="97">
        <f t="shared" si="99"/>
        <v>-152.04999999999799</v>
      </c>
      <c r="EY43" s="97">
        <f t="shared" si="99"/>
        <v>-154.04999999999799</v>
      </c>
      <c r="EZ43" s="97">
        <f t="shared" si="99"/>
        <v>-156.04999999999799</v>
      </c>
      <c r="FA43" s="97">
        <f t="shared" si="99"/>
        <v>-150.04999999999799</v>
      </c>
      <c r="FB43" s="97">
        <f t="shared" si="99"/>
        <v>-155.04999999999799</v>
      </c>
      <c r="FC43" s="97">
        <f t="shared" si="99"/>
        <v>-151.04999999999799</v>
      </c>
      <c r="FD43" s="97">
        <f t="shared" si="99"/>
        <v>-152.04999999999799</v>
      </c>
      <c r="FE43" s="97">
        <f t="shared" si="99"/>
        <v>-160.04999999999799</v>
      </c>
      <c r="FF43" s="97">
        <f t="shared" si="99"/>
        <v>-158.04999999999799</v>
      </c>
      <c r="FG43" s="97">
        <f t="shared" si="99"/>
        <v>-163.04999999999799</v>
      </c>
      <c r="FH43" s="97">
        <f t="shared" si="99"/>
        <v>-157.04999999999802</v>
      </c>
      <c r="FI43" s="97">
        <f t="shared" si="99"/>
        <v>-160.04999999999802</v>
      </c>
      <c r="FJ43" s="97">
        <f t="shared" si="99"/>
        <v>-158.04999999999802</v>
      </c>
      <c r="FK43" s="97">
        <f t="shared" si="99"/>
        <v>-160.04999999999802</v>
      </c>
      <c r="FL43" s="97">
        <f t="shared" si="99"/>
        <v>-168.04999999999802</v>
      </c>
      <c r="FM43" s="97">
        <f t="shared" si="99"/>
        <v>-167.04999999999802</v>
      </c>
      <c r="FN43" s="97">
        <f t="shared" si="99"/>
        <v>-171.04999999999802</v>
      </c>
      <c r="FO43" s="97">
        <f t="shared" si="99"/>
        <v>-166.04999999999802</v>
      </c>
      <c r="FP43" s="97">
        <f t="shared" si="99"/>
        <v>-167.04999999999802</v>
      </c>
      <c r="FQ43" s="97">
        <f t="shared" si="99"/>
        <v>-165.04999999999802</v>
      </c>
      <c r="FR43" s="97">
        <f t="shared" si="99"/>
        <v>-170.04999999999802</v>
      </c>
      <c r="FS43" s="97">
        <f t="shared" si="99"/>
        <v>-171.04999999999802</v>
      </c>
      <c r="FT43" s="97">
        <f t="shared" si="99"/>
        <v>-172.04999999999802</v>
      </c>
      <c r="FU43" s="97">
        <f t="shared" si="99"/>
        <v>-174.04999999999802</v>
      </c>
      <c r="FV43" s="97">
        <f t="shared" si="99"/>
        <v>-171.04999999999802</v>
      </c>
      <c r="FW43" s="97">
        <f t="shared" si="99"/>
        <v>-175.049999999997</v>
      </c>
      <c r="FX43" s="97">
        <f t="shared" si="99"/>
        <v>-174.049999999997</v>
      </c>
      <c r="FY43" s="97">
        <f t="shared" si="99"/>
        <v>-179.049999999997</v>
      </c>
      <c r="FZ43" s="97">
        <f t="shared" si="99"/>
        <v>-180.049999999997</v>
      </c>
      <c r="GA43" s="97">
        <f t="shared" si="99"/>
        <v>-191.049999999997</v>
      </c>
      <c r="GB43" s="97">
        <f t="shared" si="99"/>
        <v>-184.049999999997</v>
      </c>
      <c r="GC43" s="97">
        <f t="shared" si="99"/>
        <v>-193.049999999997</v>
      </c>
      <c r="GD43" s="97">
        <f t="shared" si="99"/>
        <v>-181.049999999997</v>
      </c>
      <c r="GE43" s="97">
        <f t="shared" si="99"/>
        <v>-182.049999999997</v>
      </c>
      <c r="GF43" s="97">
        <f t="shared" si="99"/>
        <v>-189.049999999997</v>
      </c>
      <c r="GG43" s="97">
        <f t="shared" si="99"/>
        <v>-186.049999999997</v>
      </c>
      <c r="GH43" s="97">
        <f t="shared" si="99"/>
        <v>-186.049999999997</v>
      </c>
      <c r="GI43" s="97">
        <f t="shared" si="99"/>
        <v>-190.049999999997</v>
      </c>
      <c r="GJ43" s="97">
        <f t="shared" si="99"/>
        <v>-190.049999999997</v>
      </c>
      <c r="GK43" s="97">
        <f t="shared" si="99"/>
        <v>-188.049999999997</v>
      </c>
      <c r="GL43" s="97">
        <f t="shared" si="99"/>
        <v>-188.049999999997</v>
      </c>
      <c r="GM43" s="97">
        <f t="shared" si="99"/>
        <v>-188.049999999997</v>
      </c>
      <c r="GN43" s="97">
        <f t="shared" ref="GN43:IB43" si="100">GN31-GN42</f>
        <v>-193.049999999997</v>
      </c>
      <c r="GO43" s="97">
        <f t="shared" si="100"/>
        <v>-201.049999999997</v>
      </c>
      <c r="GP43" s="97">
        <f t="shared" si="100"/>
        <v>-201.049999999997</v>
      </c>
      <c r="GQ43" s="97">
        <f t="shared" si="100"/>
        <v>-191.049999999997</v>
      </c>
      <c r="GR43" s="97">
        <f t="shared" si="100"/>
        <v>-196.049999999997</v>
      </c>
      <c r="GS43" s="97">
        <f t="shared" si="100"/>
        <v>-198.049999999997</v>
      </c>
      <c r="GT43" s="97">
        <f t="shared" si="100"/>
        <v>-210.049999999997</v>
      </c>
      <c r="GU43" s="97">
        <f t="shared" si="100"/>
        <v>-211.049999999997</v>
      </c>
      <c r="GV43" s="97">
        <f t="shared" si="100"/>
        <v>-201.049999999997</v>
      </c>
      <c r="GW43" s="97">
        <f t="shared" si="100"/>
        <v>-197.049999999997</v>
      </c>
      <c r="GX43" s="97">
        <f t="shared" si="100"/>
        <v>-198.049999999997</v>
      </c>
      <c r="GY43" s="97">
        <f t="shared" si="100"/>
        <v>-205.049999999997</v>
      </c>
      <c r="GZ43" s="97">
        <f t="shared" si="100"/>
        <v>-208.049999999997</v>
      </c>
      <c r="HA43" s="97">
        <f t="shared" si="100"/>
        <v>-205.049999999997</v>
      </c>
      <c r="HB43" s="97">
        <f t="shared" si="100"/>
        <v>-208.049999999997</v>
      </c>
      <c r="HC43" s="97">
        <f t="shared" si="100"/>
        <v>-206.049999999997</v>
      </c>
      <c r="HD43" s="97">
        <f t="shared" si="100"/>
        <v>-205.049999999997</v>
      </c>
      <c r="HE43" s="97">
        <f t="shared" si="100"/>
        <v>-209.049999999997</v>
      </c>
      <c r="HF43" s="97">
        <f t="shared" si="100"/>
        <v>-206.049999999997</v>
      </c>
      <c r="HG43" s="97">
        <f t="shared" si="100"/>
        <v>-216.049999999997</v>
      </c>
      <c r="HH43" s="97">
        <f t="shared" si="100"/>
        <v>-209.049999999997</v>
      </c>
      <c r="HI43" s="97">
        <f t="shared" si="100"/>
        <v>-218.049999999997</v>
      </c>
      <c r="HJ43" s="97">
        <f t="shared" si="100"/>
        <v>-215.049999999997</v>
      </c>
      <c r="HK43" s="97">
        <f t="shared" si="100"/>
        <v>-211.049999999997</v>
      </c>
      <c r="HL43" s="97">
        <f t="shared" si="100"/>
        <v>-222.049999999997</v>
      </c>
      <c r="HM43" s="97">
        <f t="shared" si="100"/>
        <v>-213.049999999997</v>
      </c>
      <c r="HN43" s="97">
        <f t="shared" si="100"/>
        <v>-215.049999999997</v>
      </c>
      <c r="HO43" s="97">
        <f t="shared" si="100"/>
        <v>-223.049999999997</v>
      </c>
      <c r="HP43" s="97">
        <f t="shared" si="100"/>
        <v>-216.049999999997</v>
      </c>
      <c r="HQ43" s="97">
        <f t="shared" si="100"/>
        <v>-217.049999999997</v>
      </c>
      <c r="HR43" s="97">
        <f t="shared" si="100"/>
        <v>-221.049999999997</v>
      </c>
      <c r="HS43" s="97">
        <f t="shared" si="100"/>
        <v>-222.049999999997</v>
      </c>
      <c r="HT43" s="97">
        <f t="shared" si="100"/>
        <v>-221.049999999997</v>
      </c>
      <c r="HU43" s="97">
        <f t="shared" si="100"/>
        <v>-226.049999999997</v>
      </c>
      <c r="HV43" s="97">
        <f t="shared" si="100"/>
        <v>-231.049999999997</v>
      </c>
      <c r="HW43" s="97">
        <f t="shared" si="100"/>
        <v>-234.049999999997</v>
      </c>
      <c r="HX43" s="97">
        <f t="shared" si="100"/>
        <v>-227.049999999997</v>
      </c>
      <c r="HY43" s="97">
        <f t="shared" si="100"/>
        <v>-234.049999999997</v>
      </c>
      <c r="HZ43" s="97">
        <f t="shared" si="100"/>
        <v>-234.049999999997</v>
      </c>
      <c r="IA43" s="97">
        <f t="shared" si="100"/>
        <v>-234.049999999997</v>
      </c>
      <c r="IB43" s="97">
        <f t="shared" si="100"/>
        <v>-231.049999999997</v>
      </c>
    </row>
    <row r="44" spans="1:236" s="104" customFormat="1" ht="21" hidden="1" customHeight="1" x14ac:dyDescent="0.3">
      <c r="A44" s="685" t="s">
        <v>287</v>
      </c>
      <c r="B44" s="105" t="s">
        <v>288</v>
      </c>
      <c r="C44" s="105"/>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row>
    <row r="45" spans="1:236" s="92" customFormat="1" ht="15" hidden="1" customHeight="1" x14ac:dyDescent="0.3">
      <c r="A45" s="686"/>
      <c r="B45" s="677" t="s">
        <v>289</v>
      </c>
      <c r="C45" s="113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row>
    <row r="46" spans="1:236" s="107" customFormat="1" ht="35.1" customHeight="1" x14ac:dyDescent="0.3">
      <c r="A46" s="686"/>
      <c r="B46" s="679" t="s">
        <v>290</v>
      </c>
      <c r="C46" s="1134"/>
      <c r="D46" s="108">
        <f t="shared" ref="D46:BO46" si="101">D7*0.3+D27*0.3+D31*0.4</f>
        <v>86.4</v>
      </c>
      <c r="E46" s="108">
        <f t="shared" si="101"/>
        <v>91</v>
      </c>
      <c r="F46" s="108">
        <f t="shared" si="101"/>
        <v>93.8</v>
      </c>
      <c r="G46" s="108">
        <f t="shared" si="101"/>
        <v>92.3</v>
      </c>
      <c r="H46" s="108">
        <f t="shared" si="101"/>
        <v>90.2</v>
      </c>
      <c r="I46" s="108">
        <f t="shared" si="101"/>
        <v>88.300000000000011</v>
      </c>
      <c r="J46" s="108">
        <f t="shared" si="101"/>
        <v>90.300000000000011</v>
      </c>
      <c r="K46" s="108">
        <f t="shared" si="101"/>
        <v>92</v>
      </c>
      <c r="L46" s="108">
        <f t="shared" si="101"/>
        <v>81.5</v>
      </c>
      <c r="M46" s="108">
        <f t="shared" si="101"/>
        <v>87.7</v>
      </c>
      <c r="N46" s="108">
        <f t="shared" si="101"/>
        <v>86.7</v>
      </c>
      <c r="O46" s="108">
        <f t="shared" si="101"/>
        <v>78.2</v>
      </c>
      <c r="P46" s="108">
        <f t="shared" si="101"/>
        <v>94.300000000000011</v>
      </c>
      <c r="Q46" s="108">
        <f t="shared" si="101"/>
        <v>91.7</v>
      </c>
      <c r="R46" s="108">
        <f t="shared" si="101"/>
        <v>95.800000000000011</v>
      </c>
      <c r="S46" s="108">
        <f t="shared" si="101"/>
        <v>90.5</v>
      </c>
      <c r="T46" s="108">
        <f t="shared" si="101"/>
        <v>92.5</v>
      </c>
      <c r="U46" s="108">
        <f t="shared" si="101"/>
        <v>75.699999999999989</v>
      </c>
      <c r="V46" s="108">
        <f t="shared" si="101"/>
        <v>88.1</v>
      </c>
      <c r="W46" s="108">
        <f t="shared" si="101"/>
        <v>98.8</v>
      </c>
      <c r="X46" s="108">
        <f t="shared" si="101"/>
        <v>89.300000000000011</v>
      </c>
      <c r="Y46" s="108">
        <f t="shared" si="101"/>
        <v>90</v>
      </c>
      <c r="Z46" s="108">
        <f t="shared" si="101"/>
        <v>88.1</v>
      </c>
      <c r="AA46" s="108">
        <f t="shared" si="101"/>
        <v>87.1</v>
      </c>
      <c r="AB46" s="108">
        <f t="shared" si="101"/>
        <v>89.800000000000011</v>
      </c>
      <c r="AC46" s="108">
        <f t="shared" si="101"/>
        <v>88.9</v>
      </c>
      <c r="AD46" s="108">
        <f t="shared" si="101"/>
        <v>68.900000000000006</v>
      </c>
      <c r="AE46" s="108">
        <f t="shared" si="101"/>
        <v>92.7</v>
      </c>
      <c r="AF46" s="108">
        <f t="shared" si="101"/>
        <v>88.6</v>
      </c>
      <c r="AG46" s="108">
        <f t="shared" si="101"/>
        <v>87.9</v>
      </c>
      <c r="AH46" s="108">
        <f t="shared" si="101"/>
        <v>87.8</v>
      </c>
      <c r="AI46" s="108">
        <f t="shared" si="101"/>
        <v>90.5</v>
      </c>
      <c r="AJ46" s="108">
        <f t="shared" si="101"/>
        <v>77.599999999999994</v>
      </c>
      <c r="AK46" s="108">
        <f t="shared" si="101"/>
        <v>89.199999999999989</v>
      </c>
      <c r="AL46" s="108">
        <f t="shared" si="101"/>
        <v>80.2</v>
      </c>
      <c r="AM46" s="108">
        <f t="shared" si="101"/>
        <v>92.300000000000011</v>
      </c>
      <c r="AN46" s="108">
        <f t="shared" si="101"/>
        <v>92.800000000000011</v>
      </c>
      <c r="AO46" s="108">
        <f t="shared" si="101"/>
        <v>95.5</v>
      </c>
      <c r="AP46" s="108">
        <f t="shared" si="101"/>
        <v>92.5</v>
      </c>
      <c r="AQ46" s="108">
        <f t="shared" si="101"/>
        <v>88.9</v>
      </c>
      <c r="AR46" s="108">
        <f t="shared" si="101"/>
        <v>84.7</v>
      </c>
      <c r="AS46" s="108">
        <f t="shared" si="101"/>
        <v>66.300000000000011</v>
      </c>
      <c r="AT46" s="108">
        <f t="shared" si="101"/>
        <v>75.900000000000006</v>
      </c>
      <c r="AU46" s="108">
        <f t="shared" si="101"/>
        <v>76.900000000000006</v>
      </c>
      <c r="AV46" s="108">
        <f t="shared" si="101"/>
        <v>93.2</v>
      </c>
      <c r="AW46" s="108">
        <f t="shared" si="101"/>
        <v>82.7</v>
      </c>
      <c r="AX46" s="108">
        <f t="shared" si="101"/>
        <v>88.4</v>
      </c>
      <c r="AY46" s="108">
        <f t="shared" si="101"/>
        <v>92.800000000000011</v>
      </c>
      <c r="AZ46" s="108">
        <f t="shared" si="101"/>
        <v>90.2</v>
      </c>
      <c r="BA46" s="108">
        <f t="shared" si="101"/>
        <v>92.100000000000009</v>
      </c>
      <c r="BB46" s="108">
        <f t="shared" si="101"/>
        <v>77.5</v>
      </c>
      <c r="BC46" s="108">
        <f t="shared" si="101"/>
        <v>89.199999999999989</v>
      </c>
      <c r="BD46" s="108">
        <f t="shared" si="101"/>
        <v>89.199999999999989</v>
      </c>
      <c r="BE46" s="108">
        <f t="shared" si="101"/>
        <v>86.7</v>
      </c>
      <c r="BF46" s="108">
        <f t="shared" si="101"/>
        <v>89.199999999999989</v>
      </c>
      <c r="BG46" s="108">
        <f t="shared" si="101"/>
        <v>89.6</v>
      </c>
      <c r="BH46" s="108">
        <f t="shared" si="101"/>
        <v>91.4</v>
      </c>
      <c r="BI46" s="108">
        <f t="shared" si="101"/>
        <v>89.9</v>
      </c>
      <c r="BJ46" s="108">
        <f t="shared" si="101"/>
        <v>85.9</v>
      </c>
      <c r="BK46" s="108">
        <f t="shared" si="101"/>
        <v>80.5</v>
      </c>
      <c r="BL46" s="108">
        <f t="shared" si="101"/>
        <v>91.6</v>
      </c>
      <c r="BM46" s="108">
        <f t="shared" si="101"/>
        <v>91.800000000000011</v>
      </c>
      <c r="BN46" s="108">
        <f t="shared" si="101"/>
        <v>82.1</v>
      </c>
      <c r="BO46" s="108">
        <f t="shared" si="101"/>
        <v>78.099999999999994</v>
      </c>
      <c r="BP46" s="108">
        <f t="shared" ref="BP46:EA46" si="102">BP7*0.3+BP27*0.3+BP31*0.4</f>
        <v>83.3</v>
      </c>
      <c r="BQ46" s="108">
        <f t="shared" si="102"/>
        <v>77.5</v>
      </c>
      <c r="BR46" s="108">
        <f t="shared" si="102"/>
        <v>84.9</v>
      </c>
      <c r="BS46" s="108">
        <f t="shared" si="102"/>
        <v>50</v>
      </c>
      <c r="BT46" s="108">
        <f t="shared" si="102"/>
        <v>80.599999999999994</v>
      </c>
      <c r="BU46" s="108">
        <f t="shared" si="102"/>
        <v>86.3</v>
      </c>
      <c r="BV46" s="108">
        <f t="shared" si="102"/>
        <v>85.4</v>
      </c>
      <c r="BW46" s="108">
        <f t="shared" si="102"/>
        <v>97.3</v>
      </c>
      <c r="BX46" s="108">
        <f t="shared" si="102"/>
        <v>73.3</v>
      </c>
      <c r="BY46" s="108">
        <f t="shared" si="102"/>
        <v>94.6</v>
      </c>
      <c r="BZ46" s="108">
        <f t="shared" si="102"/>
        <v>83.5</v>
      </c>
      <c r="CA46" s="108">
        <f t="shared" si="102"/>
        <v>87</v>
      </c>
      <c r="CB46" s="108">
        <f t="shared" si="102"/>
        <v>87.600000000000009</v>
      </c>
      <c r="CC46" s="108">
        <f t="shared" si="102"/>
        <v>80.5</v>
      </c>
      <c r="CD46" s="108">
        <f t="shared" si="102"/>
        <v>86.1</v>
      </c>
      <c r="CE46" s="108">
        <f t="shared" si="102"/>
        <v>94.1</v>
      </c>
      <c r="CF46" s="108">
        <f t="shared" si="102"/>
        <v>88.7</v>
      </c>
      <c r="CG46" s="108">
        <f t="shared" si="102"/>
        <v>86</v>
      </c>
      <c r="CH46" s="108">
        <f t="shared" si="102"/>
        <v>93.5</v>
      </c>
      <c r="CI46" s="108">
        <f t="shared" si="102"/>
        <v>80.599999999999994</v>
      </c>
      <c r="CJ46" s="108">
        <f t="shared" si="102"/>
        <v>92.6</v>
      </c>
      <c r="CK46" s="108">
        <f t="shared" si="102"/>
        <v>58.1</v>
      </c>
      <c r="CL46" s="108">
        <f t="shared" si="102"/>
        <v>93.2</v>
      </c>
      <c r="CM46" s="108">
        <f t="shared" si="102"/>
        <v>87.7</v>
      </c>
      <c r="CN46" s="108">
        <f t="shared" si="102"/>
        <v>88.6</v>
      </c>
      <c r="CO46" s="108">
        <f t="shared" si="102"/>
        <v>90.300000000000011</v>
      </c>
      <c r="CP46" s="108">
        <f t="shared" si="102"/>
        <v>81.600000000000009</v>
      </c>
      <c r="CQ46" s="108">
        <f t="shared" si="102"/>
        <v>77.599999999999994</v>
      </c>
      <c r="CR46" s="108">
        <f t="shared" si="102"/>
        <v>74.099999999999994</v>
      </c>
      <c r="CS46" s="108">
        <f t="shared" si="102"/>
        <v>76.300000000000011</v>
      </c>
      <c r="CT46" s="108">
        <f t="shared" si="102"/>
        <v>69.5</v>
      </c>
      <c r="CU46" s="108">
        <f t="shared" si="102"/>
        <v>85.6</v>
      </c>
      <c r="CV46" s="108">
        <f t="shared" si="102"/>
        <v>81.599999999999994</v>
      </c>
      <c r="CW46" s="108">
        <f t="shared" si="102"/>
        <v>84.2</v>
      </c>
      <c r="CX46" s="108">
        <f t="shared" si="102"/>
        <v>90.4</v>
      </c>
      <c r="CY46" s="108">
        <f t="shared" si="102"/>
        <v>91</v>
      </c>
      <c r="CZ46" s="108">
        <f t="shared" si="102"/>
        <v>87.5</v>
      </c>
      <c r="DA46" s="108">
        <f t="shared" si="102"/>
        <v>80.400000000000006</v>
      </c>
      <c r="DB46" s="108">
        <f t="shared" si="102"/>
        <v>85</v>
      </c>
      <c r="DC46" s="108">
        <f t="shared" si="102"/>
        <v>93.4</v>
      </c>
      <c r="DD46" s="108">
        <f t="shared" si="102"/>
        <v>86.6</v>
      </c>
      <c r="DE46" s="108">
        <f t="shared" si="102"/>
        <v>93.5</v>
      </c>
      <c r="DF46" s="108">
        <f t="shared" si="102"/>
        <v>85.3</v>
      </c>
      <c r="DG46" s="108">
        <f t="shared" si="102"/>
        <v>88.5</v>
      </c>
      <c r="DH46" s="108">
        <f t="shared" si="102"/>
        <v>86.8</v>
      </c>
      <c r="DI46" s="108">
        <f t="shared" si="102"/>
        <v>71.5</v>
      </c>
      <c r="DJ46" s="108">
        <f t="shared" si="102"/>
        <v>88.1</v>
      </c>
      <c r="DK46" s="108">
        <f t="shared" si="102"/>
        <v>86.1</v>
      </c>
      <c r="DL46" s="108">
        <f t="shared" si="102"/>
        <v>88.3</v>
      </c>
      <c r="DM46" s="108">
        <f t="shared" si="102"/>
        <v>84.699999999999989</v>
      </c>
      <c r="DN46" s="108">
        <f t="shared" si="102"/>
        <v>79.400000000000006</v>
      </c>
      <c r="DO46" s="108">
        <f t="shared" si="102"/>
        <v>91.4</v>
      </c>
      <c r="DP46" s="108">
        <f t="shared" si="102"/>
        <v>91.199999999999989</v>
      </c>
      <c r="DQ46" s="108">
        <f t="shared" si="102"/>
        <v>88.6</v>
      </c>
      <c r="DR46" s="108">
        <f t="shared" si="102"/>
        <v>88.2</v>
      </c>
      <c r="DS46" s="108">
        <f t="shared" si="102"/>
        <v>83.5</v>
      </c>
      <c r="DT46" s="108">
        <f t="shared" si="102"/>
        <v>91.800000000000011</v>
      </c>
      <c r="DU46" s="108">
        <f t="shared" si="102"/>
        <v>88.1</v>
      </c>
      <c r="DV46" s="108">
        <f t="shared" si="102"/>
        <v>88.300000000000011</v>
      </c>
      <c r="DW46" s="108">
        <f t="shared" si="102"/>
        <v>88.2</v>
      </c>
      <c r="DX46" s="108">
        <f t="shared" si="102"/>
        <v>77.7</v>
      </c>
      <c r="DY46" s="108">
        <f t="shared" si="102"/>
        <v>73.300000000000011</v>
      </c>
      <c r="DZ46" s="108">
        <f t="shared" si="102"/>
        <v>90.300000000000011</v>
      </c>
      <c r="EA46" s="108">
        <f t="shared" si="102"/>
        <v>73.300000000000011</v>
      </c>
      <c r="EB46" s="108">
        <f t="shared" ref="EB46:GM46" si="103">EB7*0.3+EB27*0.3+EB31*0.4</f>
        <v>76.7</v>
      </c>
      <c r="EC46" s="108">
        <f t="shared" si="103"/>
        <v>89.3</v>
      </c>
      <c r="ED46" s="108">
        <f t="shared" si="103"/>
        <v>89.5</v>
      </c>
      <c r="EE46" s="108">
        <f t="shared" si="103"/>
        <v>80.699999999999989</v>
      </c>
      <c r="EF46" s="108">
        <f t="shared" si="103"/>
        <v>66</v>
      </c>
      <c r="EG46" s="108">
        <f t="shared" si="103"/>
        <v>89.3</v>
      </c>
      <c r="EH46" s="108">
        <f t="shared" si="103"/>
        <v>84.2</v>
      </c>
      <c r="EI46" s="108">
        <f t="shared" si="103"/>
        <v>90.1</v>
      </c>
      <c r="EJ46" s="108">
        <f t="shared" si="103"/>
        <v>80.199999999999989</v>
      </c>
      <c r="EK46" s="108">
        <f t="shared" si="103"/>
        <v>60</v>
      </c>
      <c r="EL46" s="108">
        <f t="shared" si="103"/>
        <v>86.5</v>
      </c>
      <c r="EM46" s="108">
        <f t="shared" si="103"/>
        <v>82.9</v>
      </c>
      <c r="EN46" s="108">
        <f t="shared" si="103"/>
        <v>73.5</v>
      </c>
      <c r="EO46" s="108">
        <f t="shared" si="103"/>
        <v>95</v>
      </c>
      <c r="EP46" s="108">
        <f t="shared" si="103"/>
        <v>85.2</v>
      </c>
      <c r="EQ46" s="108">
        <f t="shared" si="103"/>
        <v>91.4</v>
      </c>
      <c r="ER46" s="108">
        <f t="shared" si="103"/>
        <v>87.7</v>
      </c>
      <c r="ES46" s="108">
        <f t="shared" si="103"/>
        <v>86.6</v>
      </c>
      <c r="ET46" s="108">
        <f t="shared" si="103"/>
        <v>84.600000000000009</v>
      </c>
      <c r="EU46" s="108">
        <f t="shared" si="103"/>
        <v>88.2</v>
      </c>
      <c r="EV46" s="108">
        <f t="shared" si="103"/>
        <v>83.6</v>
      </c>
      <c r="EW46" s="108">
        <f t="shared" si="103"/>
        <v>83.7</v>
      </c>
      <c r="EX46" s="108">
        <f t="shared" si="103"/>
        <v>87.1</v>
      </c>
      <c r="EY46" s="108">
        <f t="shared" si="103"/>
        <v>79.2</v>
      </c>
      <c r="EZ46" s="108">
        <f t="shared" si="103"/>
        <v>86.6</v>
      </c>
      <c r="FA46" s="108">
        <f t="shared" si="103"/>
        <v>93.300000000000011</v>
      </c>
      <c r="FB46" s="108">
        <f t="shared" si="103"/>
        <v>95</v>
      </c>
      <c r="FC46" s="108">
        <f t="shared" si="103"/>
        <v>80.8</v>
      </c>
      <c r="FD46" s="108">
        <f t="shared" si="103"/>
        <v>90.4</v>
      </c>
      <c r="FE46" s="108">
        <f t="shared" si="103"/>
        <v>74.400000000000006</v>
      </c>
      <c r="FF46" s="108">
        <f t="shared" si="103"/>
        <v>95.100000000000009</v>
      </c>
      <c r="FG46" s="108">
        <f t="shared" si="103"/>
        <v>71.300000000000011</v>
      </c>
      <c r="FH46" s="108">
        <f t="shared" si="103"/>
        <v>94.5</v>
      </c>
      <c r="FI46" s="108">
        <f t="shared" si="103"/>
        <v>74.5</v>
      </c>
      <c r="FJ46" s="108">
        <f t="shared" si="103"/>
        <v>79.3</v>
      </c>
      <c r="FK46" s="108">
        <f t="shared" si="103"/>
        <v>57</v>
      </c>
      <c r="FL46" s="108">
        <f t="shared" si="103"/>
        <v>71.900000000000006</v>
      </c>
      <c r="FM46" s="108">
        <f t="shared" si="103"/>
        <v>76.599999999999994</v>
      </c>
      <c r="FN46" s="108">
        <f t="shared" si="103"/>
        <v>76</v>
      </c>
      <c r="FO46" s="108">
        <f t="shared" si="103"/>
        <v>83.800000000000011</v>
      </c>
      <c r="FP46" s="108">
        <f t="shared" si="103"/>
        <v>78.400000000000006</v>
      </c>
      <c r="FQ46" s="108">
        <f t="shared" si="103"/>
        <v>77.5</v>
      </c>
      <c r="FR46" s="108">
        <f t="shared" si="103"/>
        <v>81.600000000000009</v>
      </c>
      <c r="FS46" s="108">
        <f t="shared" si="103"/>
        <v>83.7</v>
      </c>
      <c r="FT46" s="108">
        <f t="shared" si="103"/>
        <v>66.900000000000006</v>
      </c>
      <c r="FU46" s="108">
        <f t="shared" si="103"/>
        <v>80.3</v>
      </c>
      <c r="FV46" s="108">
        <f t="shared" si="103"/>
        <v>80.400000000000006</v>
      </c>
      <c r="FW46" s="108">
        <f t="shared" si="103"/>
        <v>76.5</v>
      </c>
      <c r="FX46" s="108">
        <f t="shared" si="103"/>
        <v>88.4</v>
      </c>
      <c r="FY46" s="108">
        <f t="shared" si="103"/>
        <v>69.400000000000006</v>
      </c>
      <c r="FZ46" s="108">
        <f t="shared" si="103"/>
        <v>88</v>
      </c>
      <c r="GA46" s="108">
        <f t="shared" si="103"/>
        <v>78.900000000000006</v>
      </c>
      <c r="GB46" s="108">
        <f t="shared" si="103"/>
        <v>77</v>
      </c>
      <c r="GC46" s="108">
        <f t="shared" si="103"/>
        <v>74.099999999999994</v>
      </c>
      <c r="GD46" s="108">
        <f t="shared" si="103"/>
        <v>89.5</v>
      </c>
      <c r="GE46" s="108">
        <f t="shared" si="103"/>
        <v>83.800000000000011</v>
      </c>
      <c r="GF46" s="108">
        <f t="shared" si="103"/>
        <v>84.4</v>
      </c>
      <c r="GG46" s="108">
        <f t="shared" si="103"/>
        <v>80</v>
      </c>
      <c r="GH46" s="108">
        <f t="shared" si="103"/>
        <v>79.5</v>
      </c>
      <c r="GI46" s="108">
        <f t="shared" si="103"/>
        <v>87.6</v>
      </c>
      <c r="GJ46" s="108">
        <f t="shared" si="103"/>
        <v>80.199999999999989</v>
      </c>
      <c r="GK46" s="108">
        <f t="shared" si="103"/>
        <v>79.900000000000006</v>
      </c>
      <c r="GL46" s="108">
        <f t="shared" si="103"/>
        <v>89.9</v>
      </c>
      <c r="GM46" s="108">
        <f t="shared" si="103"/>
        <v>82.800000000000011</v>
      </c>
      <c r="GN46" s="108">
        <f t="shared" ref="GN46:IB46" si="104">GN7*0.3+GN27*0.3+GN31*0.4</f>
        <v>78.5</v>
      </c>
      <c r="GO46" s="108">
        <f t="shared" si="104"/>
        <v>72.7</v>
      </c>
      <c r="GP46" s="108">
        <f t="shared" si="104"/>
        <v>70.099999999999994</v>
      </c>
      <c r="GQ46" s="108">
        <f t="shared" si="104"/>
        <v>71.8</v>
      </c>
      <c r="GR46" s="108">
        <f t="shared" si="104"/>
        <v>81</v>
      </c>
      <c r="GS46" s="108">
        <f t="shared" si="104"/>
        <v>77.599999999999994</v>
      </c>
      <c r="GT46" s="108">
        <f t="shared" si="104"/>
        <v>47.4</v>
      </c>
      <c r="GU46" s="108">
        <f t="shared" si="104"/>
        <v>73.199999999999989</v>
      </c>
      <c r="GV46" s="108">
        <f t="shared" si="104"/>
        <v>86.3</v>
      </c>
      <c r="GW46" s="108">
        <f t="shared" si="104"/>
        <v>55.9</v>
      </c>
      <c r="GX46" s="108">
        <f t="shared" si="104"/>
        <v>79.3</v>
      </c>
      <c r="GY46" s="108">
        <f t="shared" si="104"/>
        <v>79.900000000000006</v>
      </c>
      <c r="GZ46" s="108">
        <f t="shared" si="104"/>
        <v>73.400000000000006</v>
      </c>
      <c r="HA46" s="108">
        <f t="shared" si="104"/>
        <v>91.2</v>
      </c>
      <c r="HB46" s="108">
        <f t="shared" si="104"/>
        <v>78.699999999999989</v>
      </c>
      <c r="HC46" s="108">
        <f t="shared" si="104"/>
        <v>78.7</v>
      </c>
      <c r="HD46" s="108">
        <f t="shared" si="104"/>
        <v>70.5</v>
      </c>
      <c r="HE46" s="108">
        <f t="shared" si="104"/>
        <v>90.9</v>
      </c>
      <c r="HF46" s="108">
        <f t="shared" si="104"/>
        <v>97</v>
      </c>
      <c r="HG46" s="108">
        <f t="shared" si="104"/>
        <v>86.8</v>
      </c>
      <c r="HH46" s="108">
        <f t="shared" si="104"/>
        <v>91.800000000000011</v>
      </c>
      <c r="HI46" s="108">
        <f t="shared" si="104"/>
        <v>75.099999999999994</v>
      </c>
      <c r="HJ46" s="108">
        <f t="shared" si="104"/>
        <v>79.400000000000006</v>
      </c>
      <c r="HK46" s="108">
        <f t="shared" si="104"/>
        <v>78.7</v>
      </c>
      <c r="HL46" s="108">
        <f t="shared" si="104"/>
        <v>77.7</v>
      </c>
      <c r="HM46" s="108">
        <f t="shared" si="104"/>
        <v>75.7</v>
      </c>
      <c r="HN46" s="108">
        <f t="shared" si="104"/>
        <v>88.5</v>
      </c>
      <c r="HO46" s="108">
        <f t="shared" si="104"/>
        <v>92</v>
      </c>
      <c r="HP46" s="108">
        <f t="shared" si="104"/>
        <v>96.7</v>
      </c>
      <c r="HQ46" s="108">
        <f t="shared" si="104"/>
        <v>76.900000000000006</v>
      </c>
      <c r="HR46" s="108">
        <f t="shared" si="104"/>
        <v>90.7</v>
      </c>
      <c r="HS46" s="108">
        <f t="shared" si="104"/>
        <v>88.6</v>
      </c>
      <c r="HT46" s="108">
        <f t="shared" si="104"/>
        <v>94.199999999999989</v>
      </c>
      <c r="HU46" s="108">
        <f t="shared" si="104"/>
        <v>91.1</v>
      </c>
      <c r="HV46" s="108">
        <f t="shared" si="104"/>
        <v>83.8</v>
      </c>
      <c r="HW46" s="108">
        <f t="shared" si="104"/>
        <v>80.300000000000011</v>
      </c>
      <c r="HX46" s="108">
        <f t="shared" si="104"/>
        <v>88</v>
      </c>
      <c r="HY46" s="108">
        <f t="shared" si="104"/>
        <v>93.4</v>
      </c>
      <c r="HZ46" s="108">
        <f t="shared" si="104"/>
        <v>74.300000000000011</v>
      </c>
      <c r="IA46" s="108">
        <f t="shared" si="104"/>
        <v>58.5</v>
      </c>
      <c r="IB46" s="108">
        <f t="shared" si="104"/>
        <v>72.7</v>
      </c>
    </row>
    <row r="47" spans="1:236" s="95" customFormat="1" ht="21" hidden="1" customHeight="1" x14ac:dyDescent="0.3">
      <c r="A47" s="1055"/>
      <c r="B47" s="96" t="s">
        <v>271</v>
      </c>
      <c r="C47" s="96"/>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row>
    <row r="48" spans="1:236" s="81" customFormat="1" ht="41.25" customHeight="1" x14ac:dyDescent="0.3">
      <c r="A48" s="639" t="s">
        <v>209</v>
      </c>
      <c r="B48" s="637" t="s">
        <v>291</v>
      </c>
      <c r="C48" s="1135"/>
      <c r="D48" s="109">
        <f t="shared" ref="D48:BO48" si="105">D49</f>
        <v>100</v>
      </c>
      <c r="E48" s="109">
        <f t="shared" si="105"/>
        <v>80</v>
      </c>
      <c r="F48" s="109">
        <f t="shared" si="105"/>
        <v>80</v>
      </c>
      <c r="G48" s="109">
        <f t="shared" si="105"/>
        <v>100</v>
      </c>
      <c r="H48" s="109">
        <f t="shared" si="105"/>
        <v>100</v>
      </c>
      <c r="I48" s="109">
        <f t="shared" si="105"/>
        <v>100</v>
      </c>
      <c r="J48" s="109">
        <f t="shared" si="105"/>
        <v>100</v>
      </c>
      <c r="K48" s="109">
        <f t="shared" si="105"/>
        <v>100</v>
      </c>
      <c r="L48" s="109">
        <f t="shared" si="105"/>
        <v>100</v>
      </c>
      <c r="M48" s="109">
        <f t="shared" si="105"/>
        <v>80</v>
      </c>
      <c r="N48" s="109">
        <f t="shared" si="105"/>
        <v>100</v>
      </c>
      <c r="O48" s="109">
        <f t="shared" si="105"/>
        <v>100</v>
      </c>
      <c r="P48" s="109">
        <f t="shared" si="105"/>
        <v>100</v>
      </c>
      <c r="Q48" s="109">
        <f t="shared" si="105"/>
        <v>100</v>
      </c>
      <c r="R48" s="109">
        <f t="shared" si="105"/>
        <v>100</v>
      </c>
      <c r="S48" s="109">
        <f t="shared" si="105"/>
        <v>100</v>
      </c>
      <c r="T48" s="109">
        <f t="shared" si="105"/>
        <v>80</v>
      </c>
      <c r="U48" s="109">
        <f t="shared" si="105"/>
        <v>100</v>
      </c>
      <c r="V48" s="109">
        <f t="shared" si="105"/>
        <v>100</v>
      </c>
      <c r="W48" s="109">
        <f t="shared" si="105"/>
        <v>100</v>
      </c>
      <c r="X48" s="109">
        <f t="shared" si="105"/>
        <v>100</v>
      </c>
      <c r="Y48" s="109">
        <f t="shared" si="105"/>
        <v>100</v>
      </c>
      <c r="Z48" s="109">
        <f t="shared" si="105"/>
        <v>100</v>
      </c>
      <c r="AA48" s="109">
        <f t="shared" si="105"/>
        <v>100</v>
      </c>
      <c r="AB48" s="109">
        <f t="shared" si="105"/>
        <v>100</v>
      </c>
      <c r="AC48" s="109">
        <f t="shared" si="105"/>
        <v>100</v>
      </c>
      <c r="AD48" s="109">
        <f t="shared" si="105"/>
        <v>100</v>
      </c>
      <c r="AE48" s="109">
        <f t="shared" si="105"/>
        <v>100</v>
      </c>
      <c r="AF48" s="109">
        <f t="shared" si="105"/>
        <v>60</v>
      </c>
      <c r="AG48" s="109">
        <f t="shared" si="105"/>
        <v>100</v>
      </c>
      <c r="AH48" s="109">
        <f t="shared" si="105"/>
        <v>80</v>
      </c>
      <c r="AI48" s="109">
        <f t="shared" si="105"/>
        <v>100</v>
      </c>
      <c r="AJ48" s="109">
        <f t="shared" si="105"/>
        <v>100</v>
      </c>
      <c r="AK48" s="109">
        <f t="shared" si="105"/>
        <v>100</v>
      </c>
      <c r="AL48" s="109">
        <f t="shared" si="105"/>
        <v>80</v>
      </c>
      <c r="AM48" s="109">
        <f t="shared" si="105"/>
        <v>100</v>
      </c>
      <c r="AN48" s="109">
        <f t="shared" si="105"/>
        <v>100</v>
      </c>
      <c r="AO48" s="109">
        <f t="shared" si="105"/>
        <v>100</v>
      </c>
      <c r="AP48" s="109">
        <f t="shared" si="105"/>
        <v>100</v>
      </c>
      <c r="AQ48" s="109">
        <f t="shared" si="105"/>
        <v>100</v>
      </c>
      <c r="AR48" s="109">
        <f t="shared" si="105"/>
        <v>100</v>
      </c>
      <c r="AS48" s="109">
        <f t="shared" si="105"/>
        <v>100</v>
      </c>
      <c r="AT48" s="109">
        <f t="shared" si="105"/>
        <v>100</v>
      </c>
      <c r="AU48" s="109">
        <f t="shared" si="105"/>
        <v>80</v>
      </c>
      <c r="AV48" s="109">
        <f t="shared" si="105"/>
        <v>100</v>
      </c>
      <c r="AW48" s="109">
        <f t="shared" si="105"/>
        <v>100</v>
      </c>
      <c r="AX48" s="109">
        <f t="shared" si="105"/>
        <v>100</v>
      </c>
      <c r="AY48" s="109">
        <f t="shared" si="105"/>
        <v>100</v>
      </c>
      <c r="AZ48" s="109">
        <f t="shared" si="105"/>
        <v>80</v>
      </c>
      <c r="BA48" s="109">
        <f t="shared" si="105"/>
        <v>100</v>
      </c>
      <c r="BB48" s="109">
        <f t="shared" si="105"/>
        <v>100</v>
      </c>
      <c r="BC48" s="109">
        <f t="shared" si="105"/>
        <v>100</v>
      </c>
      <c r="BD48" s="109">
        <f t="shared" si="105"/>
        <v>100</v>
      </c>
      <c r="BE48" s="109">
        <f t="shared" si="105"/>
        <v>100</v>
      </c>
      <c r="BF48" s="109">
        <f t="shared" si="105"/>
        <v>80</v>
      </c>
      <c r="BG48" s="109">
        <f t="shared" si="105"/>
        <v>100</v>
      </c>
      <c r="BH48" s="109">
        <f t="shared" si="105"/>
        <v>100</v>
      </c>
      <c r="BI48" s="109">
        <f t="shared" si="105"/>
        <v>80</v>
      </c>
      <c r="BJ48" s="109">
        <f t="shared" si="105"/>
        <v>100</v>
      </c>
      <c r="BK48" s="109">
        <f t="shared" si="105"/>
        <v>100</v>
      </c>
      <c r="BL48" s="109">
        <f t="shared" si="105"/>
        <v>100</v>
      </c>
      <c r="BM48" s="109">
        <f t="shared" si="105"/>
        <v>100</v>
      </c>
      <c r="BN48" s="109">
        <f t="shared" si="105"/>
        <v>100</v>
      </c>
      <c r="BO48" s="109">
        <f t="shared" si="105"/>
        <v>100</v>
      </c>
      <c r="BP48" s="109">
        <f t="shared" ref="BP48:EA48" si="106">BP49</f>
        <v>40</v>
      </c>
      <c r="BQ48" s="109">
        <f t="shared" si="106"/>
        <v>60</v>
      </c>
      <c r="BR48" s="109">
        <f t="shared" si="106"/>
        <v>80</v>
      </c>
      <c r="BS48" s="109">
        <f t="shared" si="106"/>
        <v>100</v>
      </c>
      <c r="BT48" s="109">
        <f t="shared" si="106"/>
        <v>100</v>
      </c>
      <c r="BU48" s="109">
        <f t="shared" si="106"/>
        <v>80</v>
      </c>
      <c r="BV48" s="109">
        <f t="shared" si="106"/>
        <v>60</v>
      </c>
      <c r="BW48" s="109">
        <f t="shared" si="106"/>
        <v>100</v>
      </c>
      <c r="BX48" s="109">
        <f t="shared" si="106"/>
        <v>80</v>
      </c>
      <c r="BY48" s="109">
        <f t="shared" si="106"/>
        <v>100</v>
      </c>
      <c r="BZ48" s="109">
        <f t="shared" si="106"/>
        <v>60</v>
      </c>
      <c r="CA48" s="109">
        <f t="shared" si="106"/>
        <v>60</v>
      </c>
      <c r="CB48" s="109">
        <f t="shared" si="106"/>
        <v>100</v>
      </c>
      <c r="CC48" s="109">
        <f t="shared" si="106"/>
        <v>80</v>
      </c>
      <c r="CD48" s="109">
        <f t="shared" si="106"/>
        <v>100</v>
      </c>
      <c r="CE48" s="109">
        <f t="shared" si="106"/>
        <v>100</v>
      </c>
      <c r="CF48" s="109">
        <f t="shared" si="106"/>
        <v>100</v>
      </c>
      <c r="CG48" s="109">
        <f t="shared" si="106"/>
        <v>80</v>
      </c>
      <c r="CH48" s="109">
        <f t="shared" si="106"/>
        <v>100</v>
      </c>
      <c r="CI48" s="109">
        <f t="shared" si="106"/>
        <v>80</v>
      </c>
      <c r="CJ48" s="109">
        <f t="shared" si="106"/>
        <v>100</v>
      </c>
      <c r="CK48" s="109">
        <f t="shared" si="106"/>
        <v>80</v>
      </c>
      <c r="CL48" s="109">
        <f t="shared" si="106"/>
        <v>100</v>
      </c>
      <c r="CM48" s="109">
        <f t="shared" si="106"/>
        <v>80</v>
      </c>
      <c r="CN48" s="109">
        <f t="shared" si="106"/>
        <v>80</v>
      </c>
      <c r="CO48" s="109">
        <f t="shared" si="106"/>
        <v>60</v>
      </c>
      <c r="CP48" s="109">
        <f t="shared" si="106"/>
        <v>100</v>
      </c>
      <c r="CQ48" s="109">
        <f t="shared" si="106"/>
        <v>80</v>
      </c>
      <c r="CR48" s="109">
        <f t="shared" si="106"/>
        <v>100</v>
      </c>
      <c r="CS48" s="109">
        <f t="shared" si="106"/>
        <v>100</v>
      </c>
      <c r="CT48" s="109">
        <f t="shared" si="106"/>
        <v>100</v>
      </c>
      <c r="CU48" s="109">
        <f t="shared" si="106"/>
        <v>100</v>
      </c>
      <c r="CV48" s="109">
        <f t="shared" si="106"/>
        <v>80</v>
      </c>
      <c r="CW48" s="109">
        <f t="shared" si="106"/>
        <v>80</v>
      </c>
      <c r="CX48" s="109">
        <f t="shared" si="106"/>
        <v>80</v>
      </c>
      <c r="CY48" s="109">
        <f t="shared" si="106"/>
        <v>100</v>
      </c>
      <c r="CZ48" s="109">
        <f t="shared" si="106"/>
        <v>80</v>
      </c>
      <c r="DA48" s="109">
        <f t="shared" si="106"/>
        <v>100</v>
      </c>
      <c r="DB48" s="109">
        <f t="shared" si="106"/>
        <v>100</v>
      </c>
      <c r="DC48" s="109">
        <f t="shared" si="106"/>
        <v>80</v>
      </c>
      <c r="DD48" s="109">
        <f t="shared" si="106"/>
        <v>100</v>
      </c>
      <c r="DE48" s="109">
        <f t="shared" si="106"/>
        <v>100</v>
      </c>
      <c r="DF48" s="109">
        <f t="shared" si="106"/>
        <v>100</v>
      </c>
      <c r="DG48" s="109">
        <f t="shared" si="106"/>
        <v>80</v>
      </c>
      <c r="DH48" s="109">
        <f t="shared" si="106"/>
        <v>80</v>
      </c>
      <c r="DI48" s="109">
        <f t="shared" si="106"/>
        <v>40</v>
      </c>
      <c r="DJ48" s="109">
        <f t="shared" si="106"/>
        <v>100</v>
      </c>
      <c r="DK48" s="109">
        <f t="shared" si="106"/>
        <v>80</v>
      </c>
      <c r="DL48" s="109">
        <f t="shared" si="106"/>
        <v>100</v>
      </c>
      <c r="DM48" s="109">
        <f t="shared" si="106"/>
        <v>100</v>
      </c>
      <c r="DN48" s="109">
        <f t="shared" si="106"/>
        <v>100</v>
      </c>
      <c r="DO48" s="109">
        <f t="shared" si="106"/>
        <v>100</v>
      </c>
      <c r="DP48" s="109">
        <f t="shared" si="106"/>
        <v>100</v>
      </c>
      <c r="DQ48" s="109">
        <f t="shared" si="106"/>
        <v>80</v>
      </c>
      <c r="DR48" s="109">
        <f t="shared" si="106"/>
        <v>100</v>
      </c>
      <c r="DS48" s="109">
        <f t="shared" si="106"/>
        <v>100</v>
      </c>
      <c r="DT48" s="109">
        <f t="shared" si="106"/>
        <v>80</v>
      </c>
      <c r="DU48" s="109">
        <f t="shared" si="106"/>
        <v>80</v>
      </c>
      <c r="DV48" s="109">
        <f t="shared" si="106"/>
        <v>100</v>
      </c>
      <c r="DW48" s="109">
        <f t="shared" si="106"/>
        <v>100</v>
      </c>
      <c r="DX48" s="109">
        <f t="shared" si="106"/>
        <v>100</v>
      </c>
      <c r="DY48" s="109">
        <f t="shared" si="106"/>
        <v>100</v>
      </c>
      <c r="DZ48" s="109">
        <f t="shared" si="106"/>
        <v>80</v>
      </c>
      <c r="EA48" s="109">
        <f t="shared" si="106"/>
        <v>100</v>
      </c>
      <c r="EB48" s="109">
        <f t="shared" ref="EB48:GM48" si="107">EB49</f>
        <v>100</v>
      </c>
      <c r="EC48" s="109">
        <f t="shared" si="107"/>
        <v>100</v>
      </c>
      <c r="ED48" s="109">
        <f t="shared" si="107"/>
        <v>60</v>
      </c>
      <c r="EE48" s="109">
        <f t="shared" si="107"/>
        <v>100</v>
      </c>
      <c r="EF48" s="109">
        <f t="shared" si="107"/>
        <v>100</v>
      </c>
      <c r="EG48" s="109">
        <f t="shared" si="107"/>
        <v>100</v>
      </c>
      <c r="EH48" s="109">
        <f t="shared" si="107"/>
        <v>100</v>
      </c>
      <c r="EI48" s="109">
        <f t="shared" si="107"/>
        <v>100</v>
      </c>
      <c r="EJ48" s="109">
        <f t="shared" si="107"/>
        <v>100</v>
      </c>
      <c r="EK48" s="109">
        <f t="shared" si="107"/>
        <v>80</v>
      </c>
      <c r="EL48" s="109">
        <f t="shared" si="107"/>
        <v>100</v>
      </c>
      <c r="EM48" s="109">
        <f t="shared" si="107"/>
        <v>100</v>
      </c>
      <c r="EN48" s="109">
        <f t="shared" si="107"/>
        <v>80</v>
      </c>
      <c r="EO48" s="109">
        <f t="shared" si="107"/>
        <v>60</v>
      </c>
      <c r="EP48" s="109">
        <f t="shared" si="107"/>
        <v>60</v>
      </c>
      <c r="EQ48" s="109">
        <f t="shared" si="107"/>
        <v>100</v>
      </c>
      <c r="ER48" s="109">
        <f t="shared" si="107"/>
        <v>100</v>
      </c>
      <c r="ES48" s="109">
        <f t="shared" si="107"/>
        <v>60</v>
      </c>
      <c r="ET48" s="109">
        <f t="shared" si="107"/>
        <v>80</v>
      </c>
      <c r="EU48" s="109">
        <f t="shared" si="107"/>
        <v>100</v>
      </c>
      <c r="EV48" s="109">
        <f t="shared" si="107"/>
        <v>100</v>
      </c>
      <c r="EW48" s="109">
        <f t="shared" si="107"/>
        <v>100</v>
      </c>
      <c r="EX48" s="109">
        <f t="shared" si="107"/>
        <v>80</v>
      </c>
      <c r="EY48" s="109">
        <f t="shared" si="107"/>
        <v>100</v>
      </c>
      <c r="EZ48" s="109">
        <f t="shared" si="107"/>
        <v>60</v>
      </c>
      <c r="FA48" s="109">
        <f t="shared" si="107"/>
        <v>100</v>
      </c>
      <c r="FB48" s="109">
        <f t="shared" si="107"/>
        <v>100</v>
      </c>
      <c r="FC48" s="109">
        <f t="shared" si="107"/>
        <v>80</v>
      </c>
      <c r="FD48" s="109">
        <f t="shared" si="107"/>
        <v>100</v>
      </c>
      <c r="FE48" s="109">
        <f t="shared" si="107"/>
        <v>100</v>
      </c>
      <c r="FF48" s="109">
        <f t="shared" si="107"/>
        <v>80</v>
      </c>
      <c r="FG48" s="109">
        <f t="shared" si="107"/>
        <v>0</v>
      </c>
      <c r="FH48" s="109">
        <f t="shared" si="107"/>
        <v>100</v>
      </c>
      <c r="FI48" s="109">
        <f t="shared" si="107"/>
        <v>100</v>
      </c>
      <c r="FJ48" s="109">
        <f t="shared" si="107"/>
        <v>80</v>
      </c>
      <c r="FK48" s="109">
        <f t="shared" si="107"/>
        <v>100</v>
      </c>
      <c r="FL48" s="109">
        <f t="shared" si="107"/>
        <v>100</v>
      </c>
      <c r="FM48" s="109">
        <f t="shared" si="107"/>
        <v>100</v>
      </c>
      <c r="FN48" s="109">
        <f t="shared" si="107"/>
        <v>80</v>
      </c>
      <c r="FO48" s="109">
        <f t="shared" si="107"/>
        <v>100</v>
      </c>
      <c r="FP48" s="109">
        <f t="shared" si="107"/>
        <v>100</v>
      </c>
      <c r="FQ48" s="109">
        <f t="shared" si="107"/>
        <v>100</v>
      </c>
      <c r="FR48" s="109">
        <f t="shared" si="107"/>
        <v>100</v>
      </c>
      <c r="FS48" s="109">
        <f t="shared" si="107"/>
        <v>100</v>
      </c>
      <c r="FT48" s="109">
        <f t="shared" si="107"/>
        <v>80</v>
      </c>
      <c r="FU48" s="109">
        <f t="shared" si="107"/>
        <v>100</v>
      </c>
      <c r="FV48" s="109">
        <f t="shared" si="107"/>
        <v>80</v>
      </c>
      <c r="FW48" s="109">
        <f t="shared" si="107"/>
        <v>100</v>
      </c>
      <c r="FX48" s="109">
        <f t="shared" si="107"/>
        <v>80</v>
      </c>
      <c r="FY48" s="109">
        <f t="shared" si="107"/>
        <v>100</v>
      </c>
      <c r="FZ48" s="109">
        <f t="shared" si="107"/>
        <v>80</v>
      </c>
      <c r="GA48" s="109">
        <f t="shared" si="107"/>
        <v>100</v>
      </c>
      <c r="GB48" s="109">
        <f t="shared" si="107"/>
        <v>80</v>
      </c>
      <c r="GC48" s="109">
        <f t="shared" si="107"/>
        <v>100</v>
      </c>
      <c r="GD48" s="109">
        <f t="shared" si="107"/>
        <v>100</v>
      </c>
      <c r="GE48" s="109">
        <f t="shared" si="107"/>
        <v>100</v>
      </c>
      <c r="GF48" s="109">
        <f t="shared" si="107"/>
        <v>100</v>
      </c>
      <c r="GG48" s="109">
        <f t="shared" si="107"/>
        <v>100</v>
      </c>
      <c r="GH48" s="109">
        <f t="shared" si="107"/>
        <v>80</v>
      </c>
      <c r="GI48" s="109">
        <f t="shared" si="107"/>
        <v>100</v>
      </c>
      <c r="GJ48" s="109">
        <f t="shared" si="107"/>
        <v>100</v>
      </c>
      <c r="GK48" s="109">
        <f t="shared" si="107"/>
        <v>80</v>
      </c>
      <c r="GL48" s="109">
        <f t="shared" si="107"/>
        <v>100</v>
      </c>
      <c r="GM48" s="109">
        <f t="shared" si="107"/>
        <v>100</v>
      </c>
      <c r="GN48" s="109">
        <f t="shared" ref="GN48:IB48" si="108">GN49</f>
        <v>60</v>
      </c>
      <c r="GO48" s="109">
        <f t="shared" si="108"/>
        <v>100</v>
      </c>
      <c r="GP48" s="109">
        <f t="shared" si="108"/>
        <v>80</v>
      </c>
      <c r="GQ48" s="109">
        <f t="shared" si="108"/>
        <v>100</v>
      </c>
      <c r="GR48" s="109">
        <f t="shared" si="108"/>
        <v>100</v>
      </c>
      <c r="GS48" s="109">
        <f t="shared" si="108"/>
        <v>100</v>
      </c>
      <c r="GT48" s="109">
        <f t="shared" si="108"/>
        <v>80</v>
      </c>
      <c r="GU48" s="109">
        <f t="shared" si="108"/>
        <v>100</v>
      </c>
      <c r="GV48" s="109">
        <f t="shared" si="108"/>
        <v>100</v>
      </c>
      <c r="GW48" s="109">
        <f t="shared" si="108"/>
        <v>60</v>
      </c>
      <c r="GX48" s="109">
        <f t="shared" si="108"/>
        <v>100</v>
      </c>
      <c r="GY48" s="109">
        <f t="shared" si="108"/>
        <v>60</v>
      </c>
      <c r="GZ48" s="109">
        <f t="shared" si="108"/>
        <v>80</v>
      </c>
      <c r="HA48" s="109">
        <f t="shared" si="108"/>
        <v>100</v>
      </c>
      <c r="HB48" s="109">
        <f t="shared" si="108"/>
        <v>80</v>
      </c>
      <c r="HC48" s="109">
        <f t="shared" si="108"/>
        <v>80</v>
      </c>
      <c r="HD48" s="109">
        <f t="shared" si="108"/>
        <v>100</v>
      </c>
      <c r="HE48" s="109">
        <f t="shared" si="108"/>
        <v>100</v>
      </c>
      <c r="HF48" s="109">
        <f t="shared" si="108"/>
        <v>80</v>
      </c>
      <c r="HG48" s="109">
        <f t="shared" si="108"/>
        <v>80</v>
      </c>
      <c r="HH48" s="109">
        <f t="shared" si="108"/>
        <v>80</v>
      </c>
      <c r="HI48" s="109">
        <f t="shared" si="108"/>
        <v>80</v>
      </c>
      <c r="HJ48" s="109">
        <f t="shared" si="108"/>
        <v>100</v>
      </c>
      <c r="HK48" s="109">
        <f t="shared" si="108"/>
        <v>60</v>
      </c>
      <c r="HL48" s="109">
        <f t="shared" si="108"/>
        <v>100</v>
      </c>
      <c r="HM48" s="109">
        <f t="shared" si="108"/>
        <v>100</v>
      </c>
      <c r="HN48" s="109">
        <f t="shared" si="108"/>
        <v>40</v>
      </c>
      <c r="HO48" s="109">
        <f t="shared" si="108"/>
        <v>80</v>
      </c>
      <c r="HP48" s="109">
        <f t="shared" si="108"/>
        <v>100</v>
      </c>
      <c r="HQ48" s="109">
        <f t="shared" si="108"/>
        <v>80</v>
      </c>
      <c r="HR48" s="109">
        <f t="shared" si="108"/>
        <v>100</v>
      </c>
      <c r="HS48" s="109">
        <f t="shared" si="108"/>
        <v>80</v>
      </c>
      <c r="HT48" s="109">
        <f t="shared" si="108"/>
        <v>100</v>
      </c>
      <c r="HU48" s="109">
        <f t="shared" si="108"/>
        <v>100</v>
      </c>
      <c r="HV48" s="109">
        <f t="shared" si="108"/>
        <v>80</v>
      </c>
      <c r="HW48" s="109">
        <f t="shared" si="108"/>
        <v>60</v>
      </c>
      <c r="HX48" s="109">
        <f t="shared" si="108"/>
        <v>100</v>
      </c>
      <c r="HY48" s="109">
        <f t="shared" si="108"/>
        <v>80</v>
      </c>
      <c r="HZ48" s="109">
        <f t="shared" si="108"/>
        <v>100</v>
      </c>
      <c r="IA48" s="109">
        <f t="shared" si="108"/>
        <v>60</v>
      </c>
      <c r="IB48" s="109">
        <f t="shared" si="108"/>
        <v>80</v>
      </c>
    </row>
    <row r="49" spans="1:236" s="81" customFormat="1" ht="120.75" customHeight="1" x14ac:dyDescent="0.3">
      <c r="A49" s="1174"/>
      <c r="B49" s="637" t="s">
        <v>292</v>
      </c>
      <c r="C49" s="1136"/>
      <c r="D49" s="88">
        <f t="shared" ref="D49:BO49" si="109">IF(D51="5 и более", 100, D51*20)</f>
        <v>100</v>
      </c>
      <c r="E49" s="88">
        <f t="shared" si="109"/>
        <v>80</v>
      </c>
      <c r="F49" s="88">
        <f t="shared" si="109"/>
        <v>80</v>
      </c>
      <c r="G49" s="88">
        <f t="shared" si="109"/>
        <v>100</v>
      </c>
      <c r="H49" s="88">
        <f t="shared" si="109"/>
        <v>100</v>
      </c>
      <c r="I49" s="88">
        <f t="shared" si="109"/>
        <v>100</v>
      </c>
      <c r="J49" s="88">
        <f t="shared" si="109"/>
        <v>100</v>
      </c>
      <c r="K49" s="88">
        <f t="shared" si="109"/>
        <v>100</v>
      </c>
      <c r="L49" s="88">
        <f t="shared" si="109"/>
        <v>100</v>
      </c>
      <c r="M49" s="88">
        <f t="shared" si="109"/>
        <v>80</v>
      </c>
      <c r="N49" s="88">
        <f t="shared" si="109"/>
        <v>100</v>
      </c>
      <c r="O49" s="88">
        <f t="shared" si="109"/>
        <v>100</v>
      </c>
      <c r="P49" s="88">
        <f t="shared" si="109"/>
        <v>100</v>
      </c>
      <c r="Q49" s="88">
        <f t="shared" si="109"/>
        <v>100</v>
      </c>
      <c r="R49" s="88">
        <f t="shared" si="109"/>
        <v>100</v>
      </c>
      <c r="S49" s="88">
        <f t="shared" si="109"/>
        <v>100</v>
      </c>
      <c r="T49" s="88">
        <f t="shared" si="109"/>
        <v>80</v>
      </c>
      <c r="U49" s="88">
        <f t="shared" si="109"/>
        <v>100</v>
      </c>
      <c r="V49" s="88">
        <f t="shared" si="109"/>
        <v>100</v>
      </c>
      <c r="W49" s="88">
        <f t="shared" si="109"/>
        <v>100</v>
      </c>
      <c r="X49" s="88">
        <f t="shared" si="109"/>
        <v>100</v>
      </c>
      <c r="Y49" s="88">
        <f t="shared" si="109"/>
        <v>100</v>
      </c>
      <c r="Z49" s="88">
        <f t="shared" si="109"/>
        <v>100</v>
      </c>
      <c r="AA49" s="88">
        <f t="shared" si="109"/>
        <v>100</v>
      </c>
      <c r="AB49" s="88">
        <f t="shared" si="109"/>
        <v>100</v>
      </c>
      <c r="AC49" s="88">
        <f t="shared" si="109"/>
        <v>100</v>
      </c>
      <c r="AD49" s="88">
        <f t="shared" si="109"/>
        <v>100</v>
      </c>
      <c r="AE49" s="88">
        <f t="shared" si="109"/>
        <v>100</v>
      </c>
      <c r="AF49" s="88">
        <f t="shared" si="109"/>
        <v>60</v>
      </c>
      <c r="AG49" s="88">
        <f t="shared" si="109"/>
        <v>100</v>
      </c>
      <c r="AH49" s="88">
        <f t="shared" si="109"/>
        <v>80</v>
      </c>
      <c r="AI49" s="88">
        <f t="shared" si="109"/>
        <v>100</v>
      </c>
      <c r="AJ49" s="88">
        <f t="shared" si="109"/>
        <v>100</v>
      </c>
      <c r="AK49" s="88">
        <f t="shared" si="109"/>
        <v>100</v>
      </c>
      <c r="AL49" s="88">
        <f t="shared" si="109"/>
        <v>80</v>
      </c>
      <c r="AM49" s="88">
        <f t="shared" si="109"/>
        <v>100</v>
      </c>
      <c r="AN49" s="88">
        <f t="shared" si="109"/>
        <v>100</v>
      </c>
      <c r="AO49" s="88">
        <f t="shared" si="109"/>
        <v>100</v>
      </c>
      <c r="AP49" s="88">
        <f t="shared" si="109"/>
        <v>100</v>
      </c>
      <c r="AQ49" s="88">
        <f t="shared" si="109"/>
        <v>100</v>
      </c>
      <c r="AR49" s="88">
        <f t="shared" si="109"/>
        <v>100</v>
      </c>
      <c r="AS49" s="88">
        <f t="shared" si="109"/>
        <v>100</v>
      </c>
      <c r="AT49" s="88">
        <f t="shared" si="109"/>
        <v>100</v>
      </c>
      <c r="AU49" s="88">
        <f t="shared" si="109"/>
        <v>80</v>
      </c>
      <c r="AV49" s="88">
        <f t="shared" si="109"/>
        <v>100</v>
      </c>
      <c r="AW49" s="88">
        <f t="shared" si="109"/>
        <v>100</v>
      </c>
      <c r="AX49" s="88">
        <f t="shared" si="109"/>
        <v>100</v>
      </c>
      <c r="AY49" s="88">
        <f t="shared" si="109"/>
        <v>100</v>
      </c>
      <c r="AZ49" s="88">
        <f t="shared" si="109"/>
        <v>80</v>
      </c>
      <c r="BA49" s="88">
        <f t="shared" si="109"/>
        <v>100</v>
      </c>
      <c r="BB49" s="88">
        <f t="shared" si="109"/>
        <v>100</v>
      </c>
      <c r="BC49" s="88">
        <f t="shared" si="109"/>
        <v>100</v>
      </c>
      <c r="BD49" s="88">
        <f t="shared" si="109"/>
        <v>100</v>
      </c>
      <c r="BE49" s="88">
        <f t="shared" si="109"/>
        <v>100</v>
      </c>
      <c r="BF49" s="88">
        <f t="shared" si="109"/>
        <v>80</v>
      </c>
      <c r="BG49" s="88">
        <f t="shared" si="109"/>
        <v>100</v>
      </c>
      <c r="BH49" s="88">
        <f t="shared" si="109"/>
        <v>100</v>
      </c>
      <c r="BI49" s="88">
        <f t="shared" si="109"/>
        <v>80</v>
      </c>
      <c r="BJ49" s="88">
        <f t="shared" si="109"/>
        <v>100</v>
      </c>
      <c r="BK49" s="88">
        <f t="shared" si="109"/>
        <v>100</v>
      </c>
      <c r="BL49" s="88">
        <f t="shared" si="109"/>
        <v>100</v>
      </c>
      <c r="BM49" s="88">
        <f t="shared" si="109"/>
        <v>100</v>
      </c>
      <c r="BN49" s="88">
        <f t="shared" si="109"/>
        <v>100</v>
      </c>
      <c r="BO49" s="88">
        <f t="shared" si="109"/>
        <v>100</v>
      </c>
      <c r="BP49" s="88">
        <f t="shared" ref="BP49:EA49" si="110">IF(BP51="5 и более", 100, BP51*20)</f>
        <v>40</v>
      </c>
      <c r="BQ49" s="88">
        <f t="shared" si="110"/>
        <v>60</v>
      </c>
      <c r="BR49" s="88">
        <f t="shared" si="110"/>
        <v>80</v>
      </c>
      <c r="BS49" s="88">
        <f t="shared" si="110"/>
        <v>100</v>
      </c>
      <c r="BT49" s="88">
        <f t="shared" si="110"/>
        <v>100</v>
      </c>
      <c r="BU49" s="88">
        <f t="shared" si="110"/>
        <v>80</v>
      </c>
      <c r="BV49" s="88">
        <f t="shared" si="110"/>
        <v>60</v>
      </c>
      <c r="BW49" s="88">
        <f t="shared" si="110"/>
        <v>100</v>
      </c>
      <c r="BX49" s="88">
        <f t="shared" si="110"/>
        <v>80</v>
      </c>
      <c r="BY49" s="88">
        <f t="shared" si="110"/>
        <v>100</v>
      </c>
      <c r="BZ49" s="88">
        <f t="shared" si="110"/>
        <v>60</v>
      </c>
      <c r="CA49" s="88">
        <f t="shared" si="110"/>
        <v>60</v>
      </c>
      <c r="CB49" s="88">
        <f t="shared" si="110"/>
        <v>100</v>
      </c>
      <c r="CC49" s="88">
        <f t="shared" si="110"/>
        <v>80</v>
      </c>
      <c r="CD49" s="88">
        <f t="shared" si="110"/>
        <v>100</v>
      </c>
      <c r="CE49" s="88">
        <f t="shared" si="110"/>
        <v>100</v>
      </c>
      <c r="CF49" s="88">
        <f t="shared" si="110"/>
        <v>100</v>
      </c>
      <c r="CG49" s="88">
        <f t="shared" si="110"/>
        <v>80</v>
      </c>
      <c r="CH49" s="88">
        <f t="shared" si="110"/>
        <v>100</v>
      </c>
      <c r="CI49" s="88">
        <f t="shared" si="110"/>
        <v>80</v>
      </c>
      <c r="CJ49" s="88">
        <f t="shared" si="110"/>
        <v>100</v>
      </c>
      <c r="CK49" s="88">
        <f t="shared" si="110"/>
        <v>80</v>
      </c>
      <c r="CL49" s="88">
        <f t="shared" si="110"/>
        <v>100</v>
      </c>
      <c r="CM49" s="88">
        <f t="shared" si="110"/>
        <v>80</v>
      </c>
      <c r="CN49" s="88">
        <f t="shared" si="110"/>
        <v>80</v>
      </c>
      <c r="CO49" s="88">
        <f t="shared" si="110"/>
        <v>60</v>
      </c>
      <c r="CP49" s="88">
        <f t="shared" si="110"/>
        <v>100</v>
      </c>
      <c r="CQ49" s="88">
        <f t="shared" si="110"/>
        <v>80</v>
      </c>
      <c r="CR49" s="88">
        <f t="shared" si="110"/>
        <v>100</v>
      </c>
      <c r="CS49" s="88">
        <f t="shared" si="110"/>
        <v>100</v>
      </c>
      <c r="CT49" s="88">
        <f t="shared" si="110"/>
        <v>100</v>
      </c>
      <c r="CU49" s="88">
        <f t="shared" si="110"/>
        <v>100</v>
      </c>
      <c r="CV49" s="88">
        <f t="shared" si="110"/>
        <v>80</v>
      </c>
      <c r="CW49" s="88">
        <f t="shared" si="110"/>
        <v>80</v>
      </c>
      <c r="CX49" s="88">
        <f t="shared" si="110"/>
        <v>80</v>
      </c>
      <c r="CY49" s="88">
        <f t="shared" si="110"/>
        <v>100</v>
      </c>
      <c r="CZ49" s="88">
        <f t="shared" si="110"/>
        <v>80</v>
      </c>
      <c r="DA49" s="88">
        <f t="shared" si="110"/>
        <v>100</v>
      </c>
      <c r="DB49" s="88">
        <f t="shared" si="110"/>
        <v>100</v>
      </c>
      <c r="DC49" s="88">
        <f t="shared" si="110"/>
        <v>80</v>
      </c>
      <c r="DD49" s="88">
        <f t="shared" si="110"/>
        <v>100</v>
      </c>
      <c r="DE49" s="88">
        <f t="shared" si="110"/>
        <v>100</v>
      </c>
      <c r="DF49" s="88">
        <f t="shared" si="110"/>
        <v>100</v>
      </c>
      <c r="DG49" s="88">
        <f t="shared" si="110"/>
        <v>80</v>
      </c>
      <c r="DH49" s="88">
        <f t="shared" si="110"/>
        <v>80</v>
      </c>
      <c r="DI49" s="88">
        <f t="shared" si="110"/>
        <v>40</v>
      </c>
      <c r="DJ49" s="88">
        <f t="shared" si="110"/>
        <v>100</v>
      </c>
      <c r="DK49" s="88">
        <f t="shared" si="110"/>
        <v>80</v>
      </c>
      <c r="DL49" s="88">
        <f t="shared" si="110"/>
        <v>100</v>
      </c>
      <c r="DM49" s="88">
        <f t="shared" si="110"/>
        <v>100</v>
      </c>
      <c r="DN49" s="88">
        <f t="shared" si="110"/>
        <v>100</v>
      </c>
      <c r="DO49" s="88">
        <f t="shared" si="110"/>
        <v>100</v>
      </c>
      <c r="DP49" s="88">
        <f t="shared" si="110"/>
        <v>100</v>
      </c>
      <c r="DQ49" s="88">
        <f t="shared" si="110"/>
        <v>80</v>
      </c>
      <c r="DR49" s="88">
        <f t="shared" si="110"/>
        <v>100</v>
      </c>
      <c r="DS49" s="88">
        <f t="shared" si="110"/>
        <v>100</v>
      </c>
      <c r="DT49" s="88">
        <f t="shared" si="110"/>
        <v>80</v>
      </c>
      <c r="DU49" s="88">
        <f t="shared" si="110"/>
        <v>80</v>
      </c>
      <c r="DV49" s="88">
        <f t="shared" si="110"/>
        <v>100</v>
      </c>
      <c r="DW49" s="88">
        <f t="shared" si="110"/>
        <v>100</v>
      </c>
      <c r="DX49" s="88">
        <f t="shared" si="110"/>
        <v>100</v>
      </c>
      <c r="DY49" s="88">
        <f t="shared" si="110"/>
        <v>100</v>
      </c>
      <c r="DZ49" s="88">
        <f t="shared" si="110"/>
        <v>80</v>
      </c>
      <c r="EA49" s="88">
        <f t="shared" si="110"/>
        <v>100</v>
      </c>
      <c r="EB49" s="88">
        <f t="shared" ref="EB49:GM49" si="111">IF(EB51="5 и более", 100, EB51*20)</f>
        <v>100</v>
      </c>
      <c r="EC49" s="88">
        <f t="shared" si="111"/>
        <v>100</v>
      </c>
      <c r="ED49" s="88">
        <f t="shared" si="111"/>
        <v>60</v>
      </c>
      <c r="EE49" s="88">
        <f t="shared" si="111"/>
        <v>100</v>
      </c>
      <c r="EF49" s="88">
        <f t="shared" si="111"/>
        <v>100</v>
      </c>
      <c r="EG49" s="88">
        <f t="shared" si="111"/>
        <v>100</v>
      </c>
      <c r="EH49" s="88">
        <f t="shared" si="111"/>
        <v>100</v>
      </c>
      <c r="EI49" s="88">
        <f t="shared" si="111"/>
        <v>100</v>
      </c>
      <c r="EJ49" s="88">
        <f t="shared" si="111"/>
        <v>100</v>
      </c>
      <c r="EK49" s="88">
        <f t="shared" si="111"/>
        <v>80</v>
      </c>
      <c r="EL49" s="88">
        <f t="shared" si="111"/>
        <v>100</v>
      </c>
      <c r="EM49" s="88">
        <f t="shared" si="111"/>
        <v>100</v>
      </c>
      <c r="EN49" s="88">
        <f t="shared" si="111"/>
        <v>80</v>
      </c>
      <c r="EO49" s="88">
        <f t="shared" si="111"/>
        <v>60</v>
      </c>
      <c r="EP49" s="88">
        <f t="shared" si="111"/>
        <v>60</v>
      </c>
      <c r="EQ49" s="88">
        <f t="shared" si="111"/>
        <v>100</v>
      </c>
      <c r="ER49" s="88">
        <f t="shared" si="111"/>
        <v>100</v>
      </c>
      <c r="ES49" s="88">
        <f t="shared" si="111"/>
        <v>60</v>
      </c>
      <c r="ET49" s="88">
        <f t="shared" si="111"/>
        <v>80</v>
      </c>
      <c r="EU49" s="88">
        <f t="shared" si="111"/>
        <v>100</v>
      </c>
      <c r="EV49" s="88">
        <f t="shared" si="111"/>
        <v>100</v>
      </c>
      <c r="EW49" s="88">
        <f t="shared" si="111"/>
        <v>100</v>
      </c>
      <c r="EX49" s="88">
        <f t="shared" si="111"/>
        <v>80</v>
      </c>
      <c r="EY49" s="88">
        <f t="shared" si="111"/>
        <v>100</v>
      </c>
      <c r="EZ49" s="88">
        <f t="shared" si="111"/>
        <v>60</v>
      </c>
      <c r="FA49" s="88">
        <f t="shared" si="111"/>
        <v>100</v>
      </c>
      <c r="FB49" s="88">
        <f t="shared" si="111"/>
        <v>100</v>
      </c>
      <c r="FC49" s="88">
        <f t="shared" si="111"/>
        <v>80</v>
      </c>
      <c r="FD49" s="88">
        <f t="shared" si="111"/>
        <v>100</v>
      </c>
      <c r="FE49" s="88">
        <f t="shared" si="111"/>
        <v>100</v>
      </c>
      <c r="FF49" s="88">
        <f t="shared" si="111"/>
        <v>80</v>
      </c>
      <c r="FG49" s="88">
        <f t="shared" si="111"/>
        <v>0</v>
      </c>
      <c r="FH49" s="88">
        <f t="shared" si="111"/>
        <v>100</v>
      </c>
      <c r="FI49" s="88">
        <f t="shared" si="111"/>
        <v>100</v>
      </c>
      <c r="FJ49" s="88">
        <f t="shared" si="111"/>
        <v>80</v>
      </c>
      <c r="FK49" s="88">
        <f t="shared" si="111"/>
        <v>100</v>
      </c>
      <c r="FL49" s="88">
        <f t="shared" si="111"/>
        <v>100</v>
      </c>
      <c r="FM49" s="88">
        <f t="shared" si="111"/>
        <v>100</v>
      </c>
      <c r="FN49" s="88">
        <f t="shared" si="111"/>
        <v>80</v>
      </c>
      <c r="FO49" s="88">
        <f t="shared" si="111"/>
        <v>100</v>
      </c>
      <c r="FP49" s="88">
        <f t="shared" si="111"/>
        <v>100</v>
      </c>
      <c r="FQ49" s="88">
        <f t="shared" si="111"/>
        <v>100</v>
      </c>
      <c r="FR49" s="88">
        <f t="shared" si="111"/>
        <v>100</v>
      </c>
      <c r="FS49" s="88">
        <f t="shared" si="111"/>
        <v>100</v>
      </c>
      <c r="FT49" s="88">
        <f t="shared" si="111"/>
        <v>80</v>
      </c>
      <c r="FU49" s="88">
        <f t="shared" si="111"/>
        <v>100</v>
      </c>
      <c r="FV49" s="88">
        <f t="shared" si="111"/>
        <v>80</v>
      </c>
      <c r="FW49" s="88">
        <f t="shared" si="111"/>
        <v>100</v>
      </c>
      <c r="FX49" s="88">
        <f t="shared" si="111"/>
        <v>80</v>
      </c>
      <c r="FY49" s="88">
        <f t="shared" si="111"/>
        <v>100</v>
      </c>
      <c r="FZ49" s="88">
        <f t="shared" si="111"/>
        <v>80</v>
      </c>
      <c r="GA49" s="88">
        <f t="shared" si="111"/>
        <v>100</v>
      </c>
      <c r="GB49" s="88">
        <f t="shared" si="111"/>
        <v>80</v>
      </c>
      <c r="GC49" s="88">
        <f t="shared" si="111"/>
        <v>100</v>
      </c>
      <c r="GD49" s="88">
        <f t="shared" si="111"/>
        <v>100</v>
      </c>
      <c r="GE49" s="88">
        <f t="shared" si="111"/>
        <v>100</v>
      </c>
      <c r="GF49" s="88">
        <f t="shared" si="111"/>
        <v>100</v>
      </c>
      <c r="GG49" s="88">
        <f t="shared" si="111"/>
        <v>100</v>
      </c>
      <c r="GH49" s="88">
        <f t="shared" si="111"/>
        <v>80</v>
      </c>
      <c r="GI49" s="88">
        <f t="shared" si="111"/>
        <v>100</v>
      </c>
      <c r="GJ49" s="88">
        <f t="shared" si="111"/>
        <v>100</v>
      </c>
      <c r="GK49" s="88">
        <f t="shared" si="111"/>
        <v>80</v>
      </c>
      <c r="GL49" s="88">
        <f t="shared" si="111"/>
        <v>100</v>
      </c>
      <c r="GM49" s="88">
        <f t="shared" si="111"/>
        <v>100</v>
      </c>
      <c r="GN49" s="88">
        <f t="shared" ref="GN49:IB49" si="112">IF(GN51="5 и более", 100, GN51*20)</f>
        <v>60</v>
      </c>
      <c r="GO49" s="88">
        <f t="shared" si="112"/>
        <v>100</v>
      </c>
      <c r="GP49" s="88">
        <f t="shared" si="112"/>
        <v>80</v>
      </c>
      <c r="GQ49" s="88">
        <f t="shared" si="112"/>
        <v>100</v>
      </c>
      <c r="GR49" s="88">
        <f t="shared" si="112"/>
        <v>100</v>
      </c>
      <c r="GS49" s="88">
        <f t="shared" si="112"/>
        <v>100</v>
      </c>
      <c r="GT49" s="88">
        <f t="shared" si="112"/>
        <v>80</v>
      </c>
      <c r="GU49" s="88">
        <f t="shared" si="112"/>
        <v>100</v>
      </c>
      <c r="GV49" s="88">
        <f t="shared" si="112"/>
        <v>100</v>
      </c>
      <c r="GW49" s="88">
        <f t="shared" si="112"/>
        <v>60</v>
      </c>
      <c r="GX49" s="88">
        <f t="shared" si="112"/>
        <v>100</v>
      </c>
      <c r="GY49" s="88">
        <f t="shared" si="112"/>
        <v>60</v>
      </c>
      <c r="GZ49" s="88">
        <f t="shared" si="112"/>
        <v>80</v>
      </c>
      <c r="HA49" s="88">
        <f t="shared" si="112"/>
        <v>100</v>
      </c>
      <c r="HB49" s="88">
        <f t="shared" si="112"/>
        <v>80</v>
      </c>
      <c r="HC49" s="88">
        <f t="shared" si="112"/>
        <v>80</v>
      </c>
      <c r="HD49" s="88">
        <f t="shared" si="112"/>
        <v>100</v>
      </c>
      <c r="HE49" s="88">
        <f t="shared" si="112"/>
        <v>100</v>
      </c>
      <c r="HF49" s="88">
        <f t="shared" si="112"/>
        <v>80</v>
      </c>
      <c r="HG49" s="88">
        <f t="shared" si="112"/>
        <v>80</v>
      </c>
      <c r="HH49" s="88">
        <f t="shared" si="112"/>
        <v>80</v>
      </c>
      <c r="HI49" s="88">
        <f t="shared" si="112"/>
        <v>80</v>
      </c>
      <c r="HJ49" s="88">
        <f t="shared" si="112"/>
        <v>100</v>
      </c>
      <c r="HK49" s="88">
        <f t="shared" si="112"/>
        <v>60</v>
      </c>
      <c r="HL49" s="88">
        <f t="shared" si="112"/>
        <v>100</v>
      </c>
      <c r="HM49" s="88">
        <f t="shared" si="112"/>
        <v>100</v>
      </c>
      <c r="HN49" s="88">
        <f t="shared" si="112"/>
        <v>40</v>
      </c>
      <c r="HO49" s="88">
        <f t="shared" si="112"/>
        <v>80</v>
      </c>
      <c r="HP49" s="88">
        <f t="shared" si="112"/>
        <v>100</v>
      </c>
      <c r="HQ49" s="88">
        <f t="shared" si="112"/>
        <v>80</v>
      </c>
      <c r="HR49" s="88">
        <f t="shared" si="112"/>
        <v>100</v>
      </c>
      <c r="HS49" s="88">
        <f t="shared" si="112"/>
        <v>80</v>
      </c>
      <c r="HT49" s="88">
        <f t="shared" si="112"/>
        <v>100</v>
      </c>
      <c r="HU49" s="88">
        <f t="shared" si="112"/>
        <v>100</v>
      </c>
      <c r="HV49" s="88">
        <f t="shared" si="112"/>
        <v>80</v>
      </c>
      <c r="HW49" s="88">
        <f t="shared" si="112"/>
        <v>60</v>
      </c>
      <c r="HX49" s="88">
        <f t="shared" si="112"/>
        <v>100</v>
      </c>
      <c r="HY49" s="88">
        <f t="shared" si="112"/>
        <v>80</v>
      </c>
      <c r="HZ49" s="88">
        <f t="shared" si="112"/>
        <v>100</v>
      </c>
      <c r="IA49" s="88">
        <f t="shared" si="112"/>
        <v>60</v>
      </c>
      <c r="IB49" s="88">
        <f t="shared" si="112"/>
        <v>80</v>
      </c>
    </row>
    <row r="50" spans="1:236" ht="60" hidden="1" customHeight="1" x14ac:dyDescent="0.3">
      <c r="A50" s="1175"/>
      <c r="B50" s="607" t="s">
        <v>293</v>
      </c>
      <c r="C50" s="1137"/>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row>
    <row r="51" spans="1:236" s="111" customFormat="1" ht="57.6" x14ac:dyDescent="0.3">
      <c r="A51" s="1176"/>
      <c r="B51" s="112" t="s">
        <v>294</v>
      </c>
      <c r="C51" s="113"/>
      <c r="D51" s="101">
        <v>5</v>
      </c>
      <c r="E51" s="101">
        <v>4</v>
      </c>
      <c r="F51" s="101">
        <v>4</v>
      </c>
      <c r="G51" s="101">
        <v>5</v>
      </c>
      <c r="H51" s="101">
        <v>5</v>
      </c>
      <c r="I51" s="101">
        <v>5</v>
      </c>
      <c r="J51" s="101">
        <v>5</v>
      </c>
      <c r="K51" s="101">
        <v>5</v>
      </c>
      <c r="L51" s="101">
        <v>5</v>
      </c>
      <c r="M51" s="101">
        <v>4</v>
      </c>
      <c r="N51" s="101">
        <v>5</v>
      </c>
      <c r="O51" s="101">
        <v>5</v>
      </c>
      <c r="P51" s="101">
        <v>5</v>
      </c>
      <c r="Q51" s="101">
        <v>5</v>
      </c>
      <c r="R51" s="101">
        <v>5</v>
      </c>
      <c r="S51" s="101">
        <v>5</v>
      </c>
      <c r="T51" s="101">
        <v>4</v>
      </c>
      <c r="U51" s="101">
        <v>5</v>
      </c>
      <c r="V51" s="101">
        <v>5</v>
      </c>
      <c r="W51" s="101">
        <v>5</v>
      </c>
      <c r="X51" s="101">
        <v>5</v>
      </c>
      <c r="Y51" s="101">
        <v>5</v>
      </c>
      <c r="Z51" s="101">
        <v>5</v>
      </c>
      <c r="AA51" s="101">
        <v>5</v>
      </c>
      <c r="AB51" s="101">
        <v>5</v>
      </c>
      <c r="AC51" s="101">
        <v>5</v>
      </c>
      <c r="AD51" s="101">
        <v>5</v>
      </c>
      <c r="AE51" s="101">
        <v>5</v>
      </c>
      <c r="AF51" s="101">
        <v>3</v>
      </c>
      <c r="AG51" s="101">
        <v>5</v>
      </c>
      <c r="AH51" s="101">
        <v>4</v>
      </c>
      <c r="AI51" s="101">
        <v>5</v>
      </c>
      <c r="AJ51" s="101">
        <v>5</v>
      </c>
      <c r="AK51" s="101">
        <v>5</v>
      </c>
      <c r="AL51" s="101">
        <v>4</v>
      </c>
      <c r="AM51" s="101">
        <v>5</v>
      </c>
      <c r="AN51" s="101">
        <v>5</v>
      </c>
      <c r="AO51" s="101">
        <v>5</v>
      </c>
      <c r="AP51" s="101">
        <v>5</v>
      </c>
      <c r="AQ51" s="101">
        <v>5</v>
      </c>
      <c r="AR51" s="101">
        <v>5</v>
      </c>
      <c r="AS51" s="101">
        <v>5</v>
      </c>
      <c r="AT51" s="101">
        <v>5</v>
      </c>
      <c r="AU51" s="101">
        <v>4</v>
      </c>
      <c r="AV51" s="101">
        <v>5</v>
      </c>
      <c r="AW51" s="101">
        <v>5</v>
      </c>
      <c r="AX51" s="101">
        <v>5</v>
      </c>
      <c r="AY51" s="101">
        <v>5</v>
      </c>
      <c r="AZ51" s="101">
        <v>4</v>
      </c>
      <c r="BA51" s="101">
        <v>5</v>
      </c>
      <c r="BB51" s="101">
        <v>5</v>
      </c>
      <c r="BC51" s="101">
        <v>5</v>
      </c>
      <c r="BD51" s="101">
        <v>5</v>
      </c>
      <c r="BE51" s="101">
        <v>5</v>
      </c>
      <c r="BF51" s="101">
        <v>4</v>
      </c>
      <c r="BG51" s="101">
        <v>5</v>
      </c>
      <c r="BH51" s="101">
        <v>5</v>
      </c>
      <c r="BI51" s="101">
        <v>4</v>
      </c>
      <c r="BJ51" s="101">
        <v>5</v>
      </c>
      <c r="BK51" s="101">
        <v>5</v>
      </c>
      <c r="BL51" s="101">
        <v>5</v>
      </c>
      <c r="BM51" s="101">
        <v>5</v>
      </c>
      <c r="BN51" s="101">
        <v>5</v>
      </c>
      <c r="BO51" s="101">
        <v>5</v>
      </c>
      <c r="BP51" s="101">
        <v>2</v>
      </c>
      <c r="BQ51" s="101">
        <v>3</v>
      </c>
      <c r="BR51" s="101">
        <v>4</v>
      </c>
      <c r="BS51" s="101">
        <v>5</v>
      </c>
      <c r="BT51" s="101">
        <v>5</v>
      </c>
      <c r="BU51" s="101">
        <v>4</v>
      </c>
      <c r="BV51" s="101">
        <v>3</v>
      </c>
      <c r="BW51" s="101">
        <v>5</v>
      </c>
      <c r="BX51" s="101">
        <v>4</v>
      </c>
      <c r="BY51" s="101">
        <v>5</v>
      </c>
      <c r="BZ51" s="101">
        <v>3</v>
      </c>
      <c r="CA51" s="101">
        <v>3</v>
      </c>
      <c r="CB51" s="101">
        <v>5</v>
      </c>
      <c r="CC51" s="101">
        <v>4</v>
      </c>
      <c r="CD51" s="101">
        <v>5</v>
      </c>
      <c r="CE51" s="101">
        <v>5</v>
      </c>
      <c r="CF51" s="101">
        <v>5</v>
      </c>
      <c r="CG51" s="101">
        <v>4</v>
      </c>
      <c r="CH51" s="101">
        <v>5</v>
      </c>
      <c r="CI51" s="101">
        <v>4</v>
      </c>
      <c r="CJ51" s="101">
        <v>5</v>
      </c>
      <c r="CK51" s="101">
        <v>4</v>
      </c>
      <c r="CL51" s="101">
        <v>5</v>
      </c>
      <c r="CM51" s="101">
        <v>4</v>
      </c>
      <c r="CN51" s="101">
        <v>4</v>
      </c>
      <c r="CO51" s="101">
        <v>3</v>
      </c>
      <c r="CP51" s="101">
        <v>5</v>
      </c>
      <c r="CQ51" s="101">
        <v>4</v>
      </c>
      <c r="CR51" s="101">
        <v>5</v>
      </c>
      <c r="CS51" s="101">
        <v>5</v>
      </c>
      <c r="CT51" s="101">
        <v>5</v>
      </c>
      <c r="CU51" s="101">
        <v>5</v>
      </c>
      <c r="CV51" s="101">
        <v>4</v>
      </c>
      <c r="CW51" s="101">
        <v>4</v>
      </c>
      <c r="CX51" s="101">
        <v>4</v>
      </c>
      <c r="CY51" s="101">
        <v>5</v>
      </c>
      <c r="CZ51" s="101">
        <v>4</v>
      </c>
      <c r="DA51" s="101">
        <v>5</v>
      </c>
      <c r="DB51" s="101">
        <v>5</v>
      </c>
      <c r="DC51" s="101">
        <v>4</v>
      </c>
      <c r="DD51" s="101">
        <v>5</v>
      </c>
      <c r="DE51" s="101">
        <v>5</v>
      </c>
      <c r="DF51" s="101">
        <v>5</v>
      </c>
      <c r="DG51" s="101">
        <v>4</v>
      </c>
      <c r="DH51" s="101">
        <v>4</v>
      </c>
      <c r="DI51" s="101">
        <v>2</v>
      </c>
      <c r="DJ51" s="101">
        <v>5</v>
      </c>
      <c r="DK51" s="101">
        <v>4</v>
      </c>
      <c r="DL51" s="101">
        <v>5</v>
      </c>
      <c r="DM51" s="101">
        <v>5</v>
      </c>
      <c r="DN51" s="101">
        <v>5</v>
      </c>
      <c r="DO51" s="101">
        <v>5</v>
      </c>
      <c r="DP51" s="101">
        <v>5</v>
      </c>
      <c r="DQ51" s="101">
        <v>4</v>
      </c>
      <c r="DR51" s="101">
        <v>5</v>
      </c>
      <c r="DS51" s="101">
        <v>5</v>
      </c>
      <c r="DT51" s="101">
        <v>4</v>
      </c>
      <c r="DU51" s="101">
        <v>4</v>
      </c>
      <c r="DV51" s="101">
        <v>5</v>
      </c>
      <c r="DW51" s="101">
        <v>5</v>
      </c>
      <c r="DX51" s="101">
        <v>5</v>
      </c>
      <c r="DY51" s="101">
        <v>5</v>
      </c>
      <c r="DZ51" s="101">
        <v>4</v>
      </c>
      <c r="EA51" s="101">
        <v>5</v>
      </c>
      <c r="EB51" s="101">
        <v>5</v>
      </c>
      <c r="EC51" s="101">
        <v>5</v>
      </c>
      <c r="ED51" s="101">
        <v>3</v>
      </c>
      <c r="EE51" s="101">
        <v>5</v>
      </c>
      <c r="EF51" s="101">
        <v>5</v>
      </c>
      <c r="EG51" s="101">
        <v>5</v>
      </c>
      <c r="EH51" s="101">
        <v>5</v>
      </c>
      <c r="EI51" s="101">
        <v>5</v>
      </c>
      <c r="EJ51" s="101">
        <v>5</v>
      </c>
      <c r="EK51" s="101">
        <v>4</v>
      </c>
      <c r="EL51" s="101">
        <v>5</v>
      </c>
      <c r="EM51" s="101">
        <v>5</v>
      </c>
      <c r="EN51" s="101">
        <v>4</v>
      </c>
      <c r="EO51" s="101">
        <v>3</v>
      </c>
      <c r="EP51" s="101">
        <v>3</v>
      </c>
      <c r="EQ51" s="101">
        <v>5</v>
      </c>
      <c r="ER51" s="101">
        <v>5</v>
      </c>
      <c r="ES51" s="101">
        <v>3</v>
      </c>
      <c r="ET51" s="101">
        <v>4</v>
      </c>
      <c r="EU51" s="101">
        <v>5</v>
      </c>
      <c r="EV51" s="101">
        <v>5</v>
      </c>
      <c r="EW51" s="101">
        <v>5</v>
      </c>
      <c r="EX51" s="101">
        <v>4</v>
      </c>
      <c r="EY51" s="101">
        <v>5</v>
      </c>
      <c r="EZ51" s="101">
        <v>3</v>
      </c>
      <c r="FA51" s="101">
        <v>5</v>
      </c>
      <c r="FB51" s="101">
        <v>5</v>
      </c>
      <c r="FC51" s="101">
        <v>4</v>
      </c>
      <c r="FD51" s="101">
        <v>5</v>
      </c>
      <c r="FE51" s="101">
        <v>5</v>
      </c>
      <c r="FF51" s="101">
        <v>4</v>
      </c>
      <c r="FG51" s="101">
        <v>0</v>
      </c>
      <c r="FH51" s="101">
        <v>5</v>
      </c>
      <c r="FI51" s="101">
        <v>5</v>
      </c>
      <c r="FJ51" s="101">
        <v>4</v>
      </c>
      <c r="FK51" s="101">
        <v>5</v>
      </c>
      <c r="FL51" s="101">
        <v>5</v>
      </c>
      <c r="FM51" s="101">
        <v>5</v>
      </c>
      <c r="FN51" s="101">
        <v>4</v>
      </c>
      <c r="FO51" s="101">
        <v>5</v>
      </c>
      <c r="FP51" s="101">
        <v>5</v>
      </c>
      <c r="FQ51" s="101">
        <v>5</v>
      </c>
      <c r="FR51" s="101">
        <v>5</v>
      </c>
      <c r="FS51" s="101">
        <v>5</v>
      </c>
      <c r="FT51" s="101">
        <v>4</v>
      </c>
      <c r="FU51" s="101">
        <v>5</v>
      </c>
      <c r="FV51" s="101">
        <v>4</v>
      </c>
      <c r="FW51" s="101">
        <v>5</v>
      </c>
      <c r="FX51" s="101">
        <v>4</v>
      </c>
      <c r="FY51" s="101">
        <v>5</v>
      </c>
      <c r="FZ51" s="101">
        <v>4</v>
      </c>
      <c r="GA51" s="101">
        <v>5</v>
      </c>
      <c r="GB51" s="101">
        <v>4</v>
      </c>
      <c r="GC51" s="101">
        <v>5</v>
      </c>
      <c r="GD51" s="101">
        <v>5</v>
      </c>
      <c r="GE51" s="101">
        <v>5</v>
      </c>
      <c r="GF51" s="101">
        <v>5</v>
      </c>
      <c r="GG51" s="101">
        <v>5</v>
      </c>
      <c r="GH51" s="101">
        <v>4</v>
      </c>
      <c r="GI51" s="101">
        <v>5</v>
      </c>
      <c r="GJ51" s="101">
        <v>5</v>
      </c>
      <c r="GK51" s="101">
        <v>4</v>
      </c>
      <c r="GL51" s="101">
        <v>5</v>
      </c>
      <c r="GM51" s="101">
        <v>5</v>
      </c>
      <c r="GN51" s="101">
        <v>3</v>
      </c>
      <c r="GO51" s="101">
        <v>5</v>
      </c>
      <c r="GP51" s="101">
        <v>4</v>
      </c>
      <c r="GQ51" s="101">
        <v>5</v>
      </c>
      <c r="GR51" s="101">
        <v>5</v>
      </c>
      <c r="GS51" s="101">
        <v>5</v>
      </c>
      <c r="GT51" s="101">
        <v>4</v>
      </c>
      <c r="GU51" s="101">
        <v>5</v>
      </c>
      <c r="GV51" s="101">
        <v>5</v>
      </c>
      <c r="GW51" s="101">
        <v>3</v>
      </c>
      <c r="GX51" s="101">
        <v>5</v>
      </c>
      <c r="GY51" s="101">
        <v>3</v>
      </c>
      <c r="GZ51" s="101">
        <v>4</v>
      </c>
      <c r="HA51" s="101">
        <v>5</v>
      </c>
      <c r="HB51" s="101">
        <v>4</v>
      </c>
      <c r="HC51" s="101">
        <v>4</v>
      </c>
      <c r="HD51" s="101">
        <v>5</v>
      </c>
      <c r="HE51" s="101">
        <v>5</v>
      </c>
      <c r="HF51" s="101">
        <v>4</v>
      </c>
      <c r="HG51" s="101">
        <v>4</v>
      </c>
      <c r="HH51" s="101">
        <v>4</v>
      </c>
      <c r="HI51" s="101">
        <v>4</v>
      </c>
      <c r="HJ51" s="101">
        <v>5</v>
      </c>
      <c r="HK51" s="101">
        <v>3</v>
      </c>
      <c r="HL51" s="101">
        <v>5</v>
      </c>
      <c r="HM51" s="101">
        <v>5</v>
      </c>
      <c r="HN51" s="101">
        <v>2</v>
      </c>
      <c r="HO51" s="101">
        <v>4</v>
      </c>
      <c r="HP51" s="101">
        <v>5</v>
      </c>
      <c r="HQ51" s="101">
        <v>4</v>
      </c>
      <c r="HR51" s="101">
        <v>5</v>
      </c>
      <c r="HS51" s="101">
        <v>4</v>
      </c>
      <c r="HT51" s="101">
        <v>5</v>
      </c>
      <c r="HU51" s="101">
        <v>5</v>
      </c>
      <c r="HV51" s="101">
        <v>4</v>
      </c>
      <c r="HW51" s="101">
        <v>3</v>
      </c>
      <c r="HX51" s="101">
        <v>5</v>
      </c>
      <c r="HY51" s="101">
        <v>4</v>
      </c>
      <c r="HZ51" s="101">
        <v>5</v>
      </c>
      <c r="IA51" s="101">
        <v>3</v>
      </c>
      <c r="IB51" s="101">
        <v>4</v>
      </c>
    </row>
    <row r="52" spans="1:236" s="95" customFormat="1" ht="21" hidden="1" customHeight="1" x14ac:dyDescent="0.3">
      <c r="A52" s="1177"/>
      <c r="B52" s="96" t="s">
        <v>271</v>
      </c>
      <c r="C52" s="96"/>
      <c r="D52" s="114">
        <f t="shared" ref="D52:BO52" si="113">D49-D53</f>
        <v>60</v>
      </c>
      <c r="E52" s="114">
        <f t="shared" si="113"/>
        <v>40</v>
      </c>
      <c r="F52" s="114">
        <f t="shared" si="113"/>
        <v>40</v>
      </c>
      <c r="G52" s="114">
        <f t="shared" si="113"/>
        <v>60</v>
      </c>
      <c r="H52" s="114">
        <f t="shared" si="113"/>
        <v>60</v>
      </c>
      <c r="I52" s="114">
        <f t="shared" si="113"/>
        <v>60</v>
      </c>
      <c r="J52" s="114">
        <f t="shared" si="113"/>
        <v>60</v>
      </c>
      <c r="K52" s="114">
        <f t="shared" si="113"/>
        <v>60</v>
      </c>
      <c r="L52" s="114">
        <f t="shared" si="113"/>
        <v>60</v>
      </c>
      <c r="M52" s="114">
        <f t="shared" si="113"/>
        <v>40</v>
      </c>
      <c r="N52" s="114">
        <f t="shared" si="113"/>
        <v>60</v>
      </c>
      <c r="O52" s="114">
        <f t="shared" si="113"/>
        <v>60</v>
      </c>
      <c r="P52" s="114">
        <f t="shared" si="113"/>
        <v>60</v>
      </c>
      <c r="Q52" s="114">
        <f t="shared" si="113"/>
        <v>60</v>
      </c>
      <c r="R52" s="114">
        <f t="shared" si="113"/>
        <v>60</v>
      </c>
      <c r="S52" s="114">
        <f t="shared" si="113"/>
        <v>60</v>
      </c>
      <c r="T52" s="114">
        <f t="shared" si="113"/>
        <v>40</v>
      </c>
      <c r="U52" s="114">
        <f t="shared" si="113"/>
        <v>60</v>
      </c>
      <c r="V52" s="114">
        <f t="shared" si="113"/>
        <v>60</v>
      </c>
      <c r="W52" s="114">
        <f t="shared" si="113"/>
        <v>60</v>
      </c>
      <c r="X52" s="114">
        <f t="shared" si="113"/>
        <v>60</v>
      </c>
      <c r="Y52" s="114">
        <f t="shared" si="113"/>
        <v>60</v>
      </c>
      <c r="Z52" s="114">
        <f t="shared" si="113"/>
        <v>60</v>
      </c>
      <c r="AA52" s="114">
        <f t="shared" si="113"/>
        <v>60</v>
      </c>
      <c r="AB52" s="114">
        <f t="shared" si="113"/>
        <v>60</v>
      </c>
      <c r="AC52" s="114">
        <f t="shared" si="113"/>
        <v>60</v>
      </c>
      <c r="AD52" s="114">
        <f t="shared" si="113"/>
        <v>60</v>
      </c>
      <c r="AE52" s="114">
        <f t="shared" si="113"/>
        <v>60</v>
      </c>
      <c r="AF52" s="114">
        <f t="shared" si="113"/>
        <v>20</v>
      </c>
      <c r="AG52" s="114">
        <f t="shared" si="113"/>
        <v>60</v>
      </c>
      <c r="AH52" s="114">
        <f t="shared" si="113"/>
        <v>40</v>
      </c>
      <c r="AI52" s="114">
        <f t="shared" si="113"/>
        <v>60</v>
      </c>
      <c r="AJ52" s="114">
        <f t="shared" si="113"/>
        <v>60</v>
      </c>
      <c r="AK52" s="114">
        <f t="shared" si="113"/>
        <v>60</v>
      </c>
      <c r="AL52" s="114">
        <f t="shared" si="113"/>
        <v>40</v>
      </c>
      <c r="AM52" s="114">
        <f t="shared" si="113"/>
        <v>60</v>
      </c>
      <c r="AN52" s="114">
        <f t="shared" si="113"/>
        <v>60</v>
      </c>
      <c r="AO52" s="114">
        <f t="shared" si="113"/>
        <v>60</v>
      </c>
      <c r="AP52" s="114">
        <f t="shared" si="113"/>
        <v>60</v>
      </c>
      <c r="AQ52" s="114">
        <f t="shared" si="113"/>
        <v>60</v>
      </c>
      <c r="AR52" s="114">
        <f t="shared" si="113"/>
        <v>60</v>
      </c>
      <c r="AS52" s="114">
        <f t="shared" si="113"/>
        <v>60</v>
      </c>
      <c r="AT52" s="114">
        <f t="shared" si="113"/>
        <v>60</v>
      </c>
      <c r="AU52" s="114">
        <f t="shared" si="113"/>
        <v>40</v>
      </c>
      <c r="AV52" s="114">
        <f t="shared" si="113"/>
        <v>60</v>
      </c>
      <c r="AW52" s="114">
        <f t="shared" si="113"/>
        <v>60</v>
      </c>
      <c r="AX52" s="114">
        <f t="shared" si="113"/>
        <v>60</v>
      </c>
      <c r="AY52" s="114">
        <f t="shared" si="113"/>
        <v>60</v>
      </c>
      <c r="AZ52" s="114">
        <f t="shared" si="113"/>
        <v>40</v>
      </c>
      <c r="BA52" s="114">
        <f t="shared" si="113"/>
        <v>60</v>
      </c>
      <c r="BB52" s="114">
        <f t="shared" si="113"/>
        <v>60</v>
      </c>
      <c r="BC52" s="114">
        <f t="shared" si="113"/>
        <v>60</v>
      </c>
      <c r="BD52" s="114">
        <f t="shared" si="113"/>
        <v>60</v>
      </c>
      <c r="BE52" s="114">
        <f t="shared" si="113"/>
        <v>60</v>
      </c>
      <c r="BF52" s="114">
        <f t="shared" si="113"/>
        <v>40</v>
      </c>
      <c r="BG52" s="114">
        <f t="shared" si="113"/>
        <v>60</v>
      </c>
      <c r="BH52" s="114">
        <f t="shared" si="113"/>
        <v>60</v>
      </c>
      <c r="BI52" s="114">
        <f t="shared" si="113"/>
        <v>40</v>
      </c>
      <c r="BJ52" s="114">
        <f t="shared" si="113"/>
        <v>60</v>
      </c>
      <c r="BK52" s="114">
        <f t="shared" si="113"/>
        <v>60</v>
      </c>
      <c r="BL52" s="114">
        <f t="shared" si="113"/>
        <v>60</v>
      </c>
      <c r="BM52" s="114">
        <f t="shared" si="113"/>
        <v>60</v>
      </c>
      <c r="BN52" s="114">
        <f t="shared" si="113"/>
        <v>60</v>
      </c>
      <c r="BO52" s="114">
        <f t="shared" si="113"/>
        <v>60</v>
      </c>
      <c r="BP52" s="114">
        <f t="shared" ref="BP52:EA52" si="114">BP49-BP53</f>
        <v>0</v>
      </c>
      <c r="BQ52" s="114">
        <f t="shared" si="114"/>
        <v>20</v>
      </c>
      <c r="BR52" s="114">
        <f t="shared" si="114"/>
        <v>40</v>
      </c>
      <c r="BS52" s="114">
        <f t="shared" si="114"/>
        <v>60</v>
      </c>
      <c r="BT52" s="114">
        <f t="shared" si="114"/>
        <v>60</v>
      </c>
      <c r="BU52" s="114">
        <f t="shared" si="114"/>
        <v>40</v>
      </c>
      <c r="BV52" s="114">
        <f t="shared" si="114"/>
        <v>20</v>
      </c>
      <c r="BW52" s="114">
        <f t="shared" si="114"/>
        <v>60</v>
      </c>
      <c r="BX52" s="114">
        <f t="shared" si="114"/>
        <v>40</v>
      </c>
      <c r="BY52" s="114">
        <f t="shared" si="114"/>
        <v>60</v>
      </c>
      <c r="BZ52" s="114">
        <f t="shared" si="114"/>
        <v>20</v>
      </c>
      <c r="CA52" s="114">
        <f t="shared" si="114"/>
        <v>20</v>
      </c>
      <c r="CB52" s="114">
        <f t="shared" si="114"/>
        <v>60</v>
      </c>
      <c r="CC52" s="114">
        <f t="shared" si="114"/>
        <v>40</v>
      </c>
      <c r="CD52" s="114">
        <f t="shared" si="114"/>
        <v>60</v>
      </c>
      <c r="CE52" s="114">
        <f t="shared" si="114"/>
        <v>60</v>
      </c>
      <c r="CF52" s="114">
        <f t="shared" si="114"/>
        <v>60</v>
      </c>
      <c r="CG52" s="114">
        <f t="shared" si="114"/>
        <v>40</v>
      </c>
      <c r="CH52" s="114">
        <f t="shared" si="114"/>
        <v>60</v>
      </c>
      <c r="CI52" s="114">
        <f t="shared" si="114"/>
        <v>40</v>
      </c>
      <c r="CJ52" s="114">
        <f t="shared" si="114"/>
        <v>60</v>
      </c>
      <c r="CK52" s="114">
        <f t="shared" si="114"/>
        <v>40</v>
      </c>
      <c r="CL52" s="114">
        <f t="shared" si="114"/>
        <v>60</v>
      </c>
      <c r="CM52" s="114">
        <f t="shared" si="114"/>
        <v>40</v>
      </c>
      <c r="CN52" s="114">
        <f t="shared" si="114"/>
        <v>40</v>
      </c>
      <c r="CO52" s="114">
        <f t="shared" si="114"/>
        <v>20</v>
      </c>
      <c r="CP52" s="114">
        <f t="shared" si="114"/>
        <v>60</v>
      </c>
      <c r="CQ52" s="114">
        <f t="shared" si="114"/>
        <v>40</v>
      </c>
      <c r="CR52" s="114">
        <f t="shared" si="114"/>
        <v>60</v>
      </c>
      <c r="CS52" s="114">
        <f t="shared" si="114"/>
        <v>60</v>
      </c>
      <c r="CT52" s="114">
        <f t="shared" si="114"/>
        <v>60</v>
      </c>
      <c r="CU52" s="114">
        <f t="shared" si="114"/>
        <v>60</v>
      </c>
      <c r="CV52" s="114">
        <f t="shared" si="114"/>
        <v>40</v>
      </c>
      <c r="CW52" s="114">
        <f t="shared" si="114"/>
        <v>40</v>
      </c>
      <c r="CX52" s="114">
        <f t="shared" si="114"/>
        <v>40</v>
      </c>
      <c r="CY52" s="114">
        <f t="shared" si="114"/>
        <v>60</v>
      </c>
      <c r="CZ52" s="114">
        <f t="shared" si="114"/>
        <v>40</v>
      </c>
      <c r="DA52" s="114">
        <f t="shared" si="114"/>
        <v>60</v>
      </c>
      <c r="DB52" s="114">
        <f t="shared" si="114"/>
        <v>60</v>
      </c>
      <c r="DC52" s="114">
        <f t="shared" si="114"/>
        <v>40</v>
      </c>
      <c r="DD52" s="114">
        <f t="shared" si="114"/>
        <v>60</v>
      </c>
      <c r="DE52" s="114">
        <f t="shared" si="114"/>
        <v>60</v>
      </c>
      <c r="DF52" s="114">
        <f t="shared" si="114"/>
        <v>60</v>
      </c>
      <c r="DG52" s="114">
        <f t="shared" si="114"/>
        <v>40</v>
      </c>
      <c r="DH52" s="114">
        <f t="shared" si="114"/>
        <v>40</v>
      </c>
      <c r="DI52" s="114">
        <f t="shared" si="114"/>
        <v>0</v>
      </c>
      <c r="DJ52" s="114">
        <f t="shared" si="114"/>
        <v>60</v>
      </c>
      <c r="DK52" s="114">
        <f t="shared" si="114"/>
        <v>40</v>
      </c>
      <c r="DL52" s="114">
        <f t="shared" si="114"/>
        <v>60</v>
      </c>
      <c r="DM52" s="114">
        <f t="shared" si="114"/>
        <v>60</v>
      </c>
      <c r="DN52" s="114">
        <f t="shared" si="114"/>
        <v>60</v>
      </c>
      <c r="DO52" s="114">
        <f t="shared" si="114"/>
        <v>60</v>
      </c>
      <c r="DP52" s="114">
        <f t="shared" si="114"/>
        <v>60</v>
      </c>
      <c r="DQ52" s="114">
        <f t="shared" si="114"/>
        <v>40</v>
      </c>
      <c r="DR52" s="114">
        <f t="shared" si="114"/>
        <v>60</v>
      </c>
      <c r="DS52" s="114">
        <f t="shared" si="114"/>
        <v>60</v>
      </c>
      <c r="DT52" s="114">
        <f t="shared" si="114"/>
        <v>40</v>
      </c>
      <c r="DU52" s="114">
        <f t="shared" si="114"/>
        <v>40</v>
      </c>
      <c r="DV52" s="114">
        <f t="shared" si="114"/>
        <v>60</v>
      </c>
      <c r="DW52" s="114">
        <f t="shared" si="114"/>
        <v>60</v>
      </c>
      <c r="DX52" s="114">
        <f t="shared" si="114"/>
        <v>60</v>
      </c>
      <c r="DY52" s="114">
        <f t="shared" si="114"/>
        <v>60</v>
      </c>
      <c r="DZ52" s="114">
        <f t="shared" si="114"/>
        <v>40</v>
      </c>
      <c r="EA52" s="114">
        <f t="shared" si="114"/>
        <v>60</v>
      </c>
      <c r="EB52" s="114">
        <f t="shared" ref="EB52:GM52" si="115">EB49-EB53</f>
        <v>60</v>
      </c>
      <c r="EC52" s="114">
        <f t="shared" si="115"/>
        <v>60</v>
      </c>
      <c r="ED52" s="114">
        <f t="shared" si="115"/>
        <v>20</v>
      </c>
      <c r="EE52" s="114">
        <f t="shared" si="115"/>
        <v>60</v>
      </c>
      <c r="EF52" s="114">
        <f t="shared" si="115"/>
        <v>60</v>
      </c>
      <c r="EG52" s="114">
        <f t="shared" si="115"/>
        <v>60</v>
      </c>
      <c r="EH52" s="114">
        <f t="shared" si="115"/>
        <v>60</v>
      </c>
      <c r="EI52" s="114">
        <f t="shared" si="115"/>
        <v>60</v>
      </c>
      <c r="EJ52" s="114">
        <f t="shared" si="115"/>
        <v>60</v>
      </c>
      <c r="EK52" s="114">
        <f t="shared" si="115"/>
        <v>40</v>
      </c>
      <c r="EL52" s="114">
        <f t="shared" si="115"/>
        <v>60</v>
      </c>
      <c r="EM52" s="114">
        <f t="shared" si="115"/>
        <v>60</v>
      </c>
      <c r="EN52" s="114">
        <f t="shared" si="115"/>
        <v>40</v>
      </c>
      <c r="EO52" s="114">
        <f t="shared" si="115"/>
        <v>20</v>
      </c>
      <c r="EP52" s="114">
        <f t="shared" si="115"/>
        <v>20</v>
      </c>
      <c r="EQ52" s="114">
        <f t="shared" si="115"/>
        <v>60</v>
      </c>
      <c r="ER52" s="114">
        <f t="shared" si="115"/>
        <v>60</v>
      </c>
      <c r="ES52" s="114">
        <f t="shared" si="115"/>
        <v>20</v>
      </c>
      <c r="ET52" s="114">
        <f t="shared" si="115"/>
        <v>40</v>
      </c>
      <c r="EU52" s="114">
        <f t="shared" si="115"/>
        <v>60</v>
      </c>
      <c r="EV52" s="114">
        <f t="shared" si="115"/>
        <v>60</v>
      </c>
      <c r="EW52" s="114">
        <f t="shared" si="115"/>
        <v>60</v>
      </c>
      <c r="EX52" s="114">
        <f t="shared" si="115"/>
        <v>40</v>
      </c>
      <c r="EY52" s="114">
        <f t="shared" si="115"/>
        <v>60</v>
      </c>
      <c r="EZ52" s="114">
        <f t="shared" si="115"/>
        <v>20</v>
      </c>
      <c r="FA52" s="114">
        <f t="shared" si="115"/>
        <v>60</v>
      </c>
      <c r="FB52" s="114">
        <f t="shared" si="115"/>
        <v>60</v>
      </c>
      <c r="FC52" s="114">
        <f t="shared" si="115"/>
        <v>40</v>
      </c>
      <c r="FD52" s="114">
        <f t="shared" si="115"/>
        <v>60</v>
      </c>
      <c r="FE52" s="114">
        <f t="shared" si="115"/>
        <v>60</v>
      </c>
      <c r="FF52" s="114">
        <f t="shared" si="115"/>
        <v>40</v>
      </c>
      <c r="FG52" s="114">
        <f t="shared" si="115"/>
        <v>-40</v>
      </c>
      <c r="FH52" s="114">
        <f t="shared" si="115"/>
        <v>60</v>
      </c>
      <c r="FI52" s="114">
        <f t="shared" si="115"/>
        <v>60</v>
      </c>
      <c r="FJ52" s="114">
        <f t="shared" si="115"/>
        <v>40</v>
      </c>
      <c r="FK52" s="114">
        <f t="shared" si="115"/>
        <v>60</v>
      </c>
      <c r="FL52" s="114">
        <f t="shared" si="115"/>
        <v>60</v>
      </c>
      <c r="FM52" s="114">
        <f t="shared" si="115"/>
        <v>60</v>
      </c>
      <c r="FN52" s="114">
        <f t="shared" si="115"/>
        <v>40</v>
      </c>
      <c r="FO52" s="114">
        <f t="shared" si="115"/>
        <v>60</v>
      </c>
      <c r="FP52" s="114">
        <f t="shared" si="115"/>
        <v>60</v>
      </c>
      <c r="FQ52" s="114">
        <f t="shared" si="115"/>
        <v>60</v>
      </c>
      <c r="FR52" s="114">
        <f t="shared" si="115"/>
        <v>60</v>
      </c>
      <c r="FS52" s="114">
        <f t="shared" si="115"/>
        <v>60</v>
      </c>
      <c r="FT52" s="114">
        <f t="shared" si="115"/>
        <v>40</v>
      </c>
      <c r="FU52" s="114">
        <f t="shared" si="115"/>
        <v>60</v>
      </c>
      <c r="FV52" s="114">
        <f t="shared" si="115"/>
        <v>40</v>
      </c>
      <c r="FW52" s="114">
        <f t="shared" si="115"/>
        <v>60</v>
      </c>
      <c r="FX52" s="114">
        <f t="shared" si="115"/>
        <v>40</v>
      </c>
      <c r="FY52" s="114">
        <f t="shared" si="115"/>
        <v>60</v>
      </c>
      <c r="FZ52" s="114">
        <f t="shared" si="115"/>
        <v>40</v>
      </c>
      <c r="GA52" s="114">
        <f t="shared" si="115"/>
        <v>60</v>
      </c>
      <c r="GB52" s="114">
        <f t="shared" si="115"/>
        <v>40</v>
      </c>
      <c r="GC52" s="114">
        <f t="shared" si="115"/>
        <v>60</v>
      </c>
      <c r="GD52" s="114">
        <f t="shared" si="115"/>
        <v>60</v>
      </c>
      <c r="GE52" s="114">
        <f t="shared" si="115"/>
        <v>60</v>
      </c>
      <c r="GF52" s="114">
        <f t="shared" si="115"/>
        <v>60</v>
      </c>
      <c r="GG52" s="114">
        <f t="shared" si="115"/>
        <v>60</v>
      </c>
      <c r="GH52" s="114">
        <f t="shared" si="115"/>
        <v>40</v>
      </c>
      <c r="GI52" s="114">
        <f t="shared" si="115"/>
        <v>60</v>
      </c>
      <c r="GJ52" s="114">
        <f t="shared" si="115"/>
        <v>60</v>
      </c>
      <c r="GK52" s="114">
        <f t="shared" si="115"/>
        <v>40</v>
      </c>
      <c r="GL52" s="114">
        <f t="shared" si="115"/>
        <v>60</v>
      </c>
      <c r="GM52" s="114">
        <f t="shared" si="115"/>
        <v>60</v>
      </c>
      <c r="GN52" s="114">
        <f t="shared" ref="GN52:IB52" si="116">GN49-GN53</f>
        <v>20</v>
      </c>
      <c r="GO52" s="114">
        <f t="shared" si="116"/>
        <v>60</v>
      </c>
      <c r="GP52" s="114">
        <f t="shared" si="116"/>
        <v>40</v>
      </c>
      <c r="GQ52" s="114">
        <f t="shared" si="116"/>
        <v>60</v>
      </c>
      <c r="GR52" s="114">
        <f t="shared" si="116"/>
        <v>60</v>
      </c>
      <c r="GS52" s="114">
        <f t="shared" si="116"/>
        <v>60</v>
      </c>
      <c r="GT52" s="114">
        <f t="shared" si="116"/>
        <v>40</v>
      </c>
      <c r="GU52" s="114">
        <f t="shared" si="116"/>
        <v>60</v>
      </c>
      <c r="GV52" s="114">
        <f t="shared" si="116"/>
        <v>60</v>
      </c>
      <c r="GW52" s="114">
        <f t="shared" si="116"/>
        <v>20</v>
      </c>
      <c r="GX52" s="114">
        <f t="shared" si="116"/>
        <v>60</v>
      </c>
      <c r="GY52" s="114">
        <f t="shared" si="116"/>
        <v>20</v>
      </c>
      <c r="GZ52" s="114">
        <f t="shared" si="116"/>
        <v>40</v>
      </c>
      <c r="HA52" s="114">
        <f t="shared" si="116"/>
        <v>60</v>
      </c>
      <c r="HB52" s="114">
        <f t="shared" si="116"/>
        <v>40</v>
      </c>
      <c r="HC52" s="114">
        <f t="shared" si="116"/>
        <v>40</v>
      </c>
      <c r="HD52" s="114">
        <f t="shared" si="116"/>
        <v>60</v>
      </c>
      <c r="HE52" s="114">
        <f t="shared" si="116"/>
        <v>60</v>
      </c>
      <c r="HF52" s="114">
        <f t="shared" si="116"/>
        <v>40</v>
      </c>
      <c r="HG52" s="114">
        <f t="shared" si="116"/>
        <v>40</v>
      </c>
      <c r="HH52" s="114">
        <f t="shared" si="116"/>
        <v>40</v>
      </c>
      <c r="HI52" s="114">
        <f t="shared" si="116"/>
        <v>40</v>
      </c>
      <c r="HJ52" s="114">
        <f t="shared" si="116"/>
        <v>60</v>
      </c>
      <c r="HK52" s="114">
        <f t="shared" si="116"/>
        <v>20</v>
      </c>
      <c r="HL52" s="114">
        <f t="shared" si="116"/>
        <v>60</v>
      </c>
      <c r="HM52" s="114">
        <f t="shared" si="116"/>
        <v>60</v>
      </c>
      <c r="HN52" s="114">
        <f t="shared" si="116"/>
        <v>0</v>
      </c>
      <c r="HO52" s="114">
        <f t="shared" si="116"/>
        <v>40</v>
      </c>
      <c r="HP52" s="114">
        <f t="shared" si="116"/>
        <v>60</v>
      </c>
      <c r="HQ52" s="114">
        <f t="shared" si="116"/>
        <v>40</v>
      </c>
      <c r="HR52" s="114">
        <f t="shared" si="116"/>
        <v>60</v>
      </c>
      <c r="HS52" s="114">
        <f t="shared" si="116"/>
        <v>40</v>
      </c>
      <c r="HT52" s="114">
        <f t="shared" si="116"/>
        <v>60</v>
      </c>
      <c r="HU52" s="114">
        <f t="shared" si="116"/>
        <v>60</v>
      </c>
      <c r="HV52" s="114">
        <f t="shared" si="116"/>
        <v>40</v>
      </c>
      <c r="HW52" s="114">
        <f t="shared" si="116"/>
        <v>20</v>
      </c>
      <c r="HX52" s="114">
        <f t="shared" si="116"/>
        <v>60</v>
      </c>
      <c r="HY52" s="114">
        <f t="shared" si="116"/>
        <v>40</v>
      </c>
      <c r="HZ52" s="114">
        <f t="shared" si="116"/>
        <v>60</v>
      </c>
      <c r="IA52" s="114">
        <f t="shared" si="116"/>
        <v>20</v>
      </c>
      <c r="IB52" s="114">
        <f t="shared" si="116"/>
        <v>40</v>
      </c>
    </row>
    <row r="53" spans="1:236" s="115" customFormat="1" ht="21" hidden="1" customHeight="1" x14ac:dyDescent="0.3">
      <c r="A53" s="1178"/>
      <c r="B53" s="116" t="s">
        <v>295</v>
      </c>
      <c r="C53" s="116"/>
      <c r="D53" s="94">
        <v>40</v>
      </c>
      <c r="E53" s="94">
        <v>40</v>
      </c>
      <c r="F53" s="94">
        <v>40</v>
      </c>
      <c r="G53" s="94">
        <v>40</v>
      </c>
      <c r="H53" s="94">
        <v>40</v>
      </c>
      <c r="I53" s="94">
        <v>40</v>
      </c>
      <c r="J53" s="94">
        <v>40</v>
      </c>
      <c r="K53" s="94">
        <v>40</v>
      </c>
      <c r="L53" s="94">
        <v>40</v>
      </c>
      <c r="M53" s="94">
        <v>40</v>
      </c>
      <c r="N53" s="94">
        <v>40</v>
      </c>
      <c r="O53" s="94">
        <v>40</v>
      </c>
      <c r="P53" s="94">
        <v>40</v>
      </c>
      <c r="Q53" s="94">
        <v>40</v>
      </c>
      <c r="R53" s="94">
        <v>40</v>
      </c>
      <c r="S53" s="94">
        <v>40</v>
      </c>
      <c r="T53" s="94">
        <v>40</v>
      </c>
      <c r="U53" s="94">
        <v>40</v>
      </c>
      <c r="V53" s="94">
        <v>40</v>
      </c>
      <c r="W53" s="94">
        <v>40</v>
      </c>
      <c r="X53" s="94">
        <v>40</v>
      </c>
      <c r="Y53" s="94">
        <v>40</v>
      </c>
      <c r="Z53" s="94">
        <v>40</v>
      </c>
      <c r="AA53" s="94">
        <v>40</v>
      </c>
      <c r="AB53" s="94">
        <v>40</v>
      </c>
      <c r="AC53" s="94">
        <v>40</v>
      </c>
      <c r="AD53" s="94">
        <v>40</v>
      </c>
      <c r="AE53" s="94">
        <v>40</v>
      </c>
      <c r="AF53" s="94">
        <v>40</v>
      </c>
      <c r="AG53" s="94">
        <v>40</v>
      </c>
      <c r="AH53" s="94">
        <v>40</v>
      </c>
      <c r="AI53" s="94">
        <v>40</v>
      </c>
      <c r="AJ53" s="94">
        <v>40</v>
      </c>
      <c r="AK53" s="94">
        <v>40</v>
      </c>
      <c r="AL53" s="94">
        <v>40</v>
      </c>
      <c r="AM53" s="94">
        <v>40</v>
      </c>
      <c r="AN53" s="94">
        <v>40</v>
      </c>
      <c r="AO53" s="94">
        <v>40</v>
      </c>
      <c r="AP53" s="94">
        <v>40</v>
      </c>
      <c r="AQ53" s="94">
        <v>40</v>
      </c>
      <c r="AR53" s="94">
        <v>40</v>
      </c>
      <c r="AS53" s="94">
        <v>40</v>
      </c>
      <c r="AT53" s="94">
        <v>40</v>
      </c>
      <c r="AU53" s="94">
        <v>40</v>
      </c>
      <c r="AV53" s="94">
        <v>40</v>
      </c>
      <c r="AW53" s="94">
        <v>40</v>
      </c>
      <c r="AX53" s="94">
        <v>40</v>
      </c>
      <c r="AY53" s="94">
        <v>40</v>
      </c>
      <c r="AZ53" s="94">
        <v>40</v>
      </c>
      <c r="BA53" s="94">
        <v>40</v>
      </c>
      <c r="BB53" s="94">
        <v>40</v>
      </c>
      <c r="BC53" s="94">
        <v>40</v>
      </c>
      <c r="BD53" s="94">
        <v>40</v>
      </c>
      <c r="BE53" s="94">
        <v>40</v>
      </c>
      <c r="BF53" s="94">
        <v>40</v>
      </c>
      <c r="BG53" s="94">
        <v>40</v>
      </c>
      <c r="BH53" s="94">
        <v>40</v>
      </c>
      <c r="BI53" s="94">
        <v>40</v>
      </c>
      <c r="BJ53" s="94">
        <v>40</v>
      </c>
      <c r="BK53" s="94">
        <v>40</v>
      </c>
      <c r="BL53" s="94">
        <v>40</v>
      </c>
      <c r="BM53" s="94">
        <v>40</v>
      </c>
      <c r="BN53" s="94">
        <v>40</v>
      </c>
      <c r="BO53" s="94">
        <v>40</v>
      </c>
      <c r="BP53" s="94">
        <v>40</v>
      </c>
      <c r="BQ53" s="94">
        <v>40</v>
      </c>
      <c r="BR53" s="94">
        <v>40</v>
      </c>
      <c r="BS53" s="94">
        <v>40</v>
      </c>
      <c r="BT53" s="94">
        <v>40</v>
      </c>
      <c r="BU53" s="94">
        <v>40</v>
      </c>
      <c r="BV53" s="94">
        <v>40</v>
      </c>
      <c r="BW53" s="94">
        <v>40</v>
      </c>
      <c r="BX53" s="94">
        <v>40</v>
      </c>
      <c r="BY53" s="94">
        <v>40</v>
      </c>
      <c r="BZ53" s="94">
        <v>40</v>
      </c>
      <c r="CA53" s="94">
        <v>40</v>
      </c>
      <c r="CB53" s="94">
        <v>40</v>
      </c>
      <c r="CC53" s="94">
        <v>40</v>
      </c>
      <c r="CD53" s="94">
        <v>40</v>
      </c>
      <c r="CE53" s="94">
        <v>40</v>
      </c>
      <c r="CF53" s="94">
        <v>40</v>
      </c>
      <c r="CG53" s="94">
        <v>40</v>
      </c>
      <c r="CH53" s="94">
        <v>40</v>
      </c>
      <c r="CI53" s="94">
        <v>40</v>
      </c>
      <c r="CJ53" s="94">
        <v>40</v>
      </c>
      <c r="CK53" s="94">
        <v>40</v>
      </c>
      <c r="CL53" s="94">
        <v>40</v>
      </c>
      <c r="CM53" s="94">
        <v>40</v>
      </c>
      <c r="CN53" s="94">
        <v>40</v>
      </c>
      <c r="CO53" s="94">
        <v>40</v>
      </c>
      <c r="CP53" s="94">
        <v>40</v>
      </c>
      <c r="CQ53" s="94">
        <v>40</v>
      </c>
      <c r="CR53" s="94">
        <v>40</v>
      </c>
      <c r="CS53" s="94">
        <v>40</v>
      </c>
      <c r="CT53" s="94">
        <v>40</v>
      </c>
      <c r="CU53" s="94">
        <v>40</v>
      </c>
      <c r="CV53" s="94">
        <v>40</v>
      </c>
      <c r="CW53" s="94">
        <v>40</v>
      </c>
      <c r="CX53" s="94">
        <v>40</v>
      </c>
      <c r="CY53" s="94">
        <v>40</v>
      </c>
      <c r="CZ53" s="94">
        <v>40</v>
      </c>
      <c r="DA53" s="94">
        <v>40</v>
      </c>
      <c r="DB53" s="94">
        <v>40</v>
      </c>
      <c r="DC53" s="94">
        <v>40</v>
      </c>
      <c r="DD53" s="94">
        <v>40</v>
      </c>
      <c r="DE53" s="94">
        <v>40</v>
      </c>
      <c r="DF53" s="94">
        <v>40</v>
      </c>
      <c r="DG53" s="94">
        <v>40</v>
      </c>
      <c r="DH53" s="94">
        <v>40</v>
      </c>
      <c r="DI53" s="94">
        <v>40</v>
      </c>
      <c r="DJ53" s="94">
        <v>40</v>
      </c>
      <c r="DK53" s="94">
        <v>40</v>
      </c>
      <c r="DL53" s="94">
        <v>40</v>
      </c>
      <c r="DM53" s="94">
        <v>40</v>
      </c>
      <c r="DN53" s="94">
        <v>40</v>
      </c>
      <c r="DO53" s="94">
        <v>40</v>
      </c>
      <c r="DP53" s="94">
        <v>40</v>
      </c>
      <c r="DQ53" s="94">
        <v>40</v>
      </c>
      <c r="DR53" s="94">
        <v>40</v>
      </c>
      <c r="DS53" s="94">
        <v>40</v>
      </c>
      <c r="DT53" s="94">
        <v>40</v>
      </c>
      <c r="DU53" s="94">
        <v>40</v>
      </c>
      <c r="DV53" s="94">
        <v>40</v>
      </c>
      <c r="DW53" s="94">
        <v>40</v>
      </c>
      <c r="DX53" s="94">
        <v>40</v>
      </c>
      <c r="DY53" s="94">
        <v>40</v>
      </c>
      <c r="DZ53" s="94">
        <v>40</v>
      </c>
      <c r="EA53" s="94">
        <v>40</v>
      </c>
      <c r="EB53" s="94">
        <v>40</v>
      </c>
      <c r="EC53" s="94">
        <v>40</v>
      </c>
      <c r="ED53" s="94">
        <v>40</v>
      </c>
      <c r="EE53" s="94">
        <v>40</v>
      </c>
      <c r="EF53" s="94">
        <v>40</v>
      </c>
      <c r="EG53" s="94">
        <v>40</v>
      </c>
      <c r="EH53" s="94">
        <v>40</v>
      </c>
      <c r="EI53" s="94">
        <v>40</v>
      </c>
      <c r="EJ53" s="94">
        <v>40</v>
      </c>
      <c r="EK53" s="94">
        <v>40</v>
      </c>
      <c r="EL53" s="94">
        <v>40</v>
      </c>
      <c r="EM53" s="94">
        <v>40</v>
      </c>
      <c r="EN53" s="94">
        <v>40</v>
      </c>
      <c r="EO53" s="94">
        <v>40</v>
      </c>
      <c r="EP53" s="94">
        <v>40</v>
      </c>
      <c r="EQ53" s="94">
        <v>40</v>
      </c>
      <c r="ER53" s="94">
        <v>40</v>
      </c>
      <c r="ES53" s="94">
        <v>40</v>
      </c>
      <c r="ET53" s="94">
        <v>40</v>
      </c>
      <c r="EU53" s="94">
        <v>40</v>
      </c>
      <c r="EV53" s="94">
        <v>40</v>
      </c>
      <c r="EW53" s="94">
        <v>40</v>
      </c>
      <c r="EX53" s="94">
        <v>40</v>
      </c>
      <c r="EY53" s="94">
        <v>40</v>
      </c>
      <c r="EZ53" s="94">
        <v>40</v>
      </c>
      <c r="FA53" s="94">
        <v>40</v>
      </c>
      <c r="FB53" s="94">
        <v>40</v>
      </c>
      <c r="FC53" s="94">
        <v>40</v>
      </c>
      <c r="FD53" s="94">
        <v>40</v>
      </c>
      <c r="FE53" s="94">
        <v>40</v>
      </c>
      <c r="FF53" s="94">
        <v>40</v>
      </c>
      <c r="FG53" s="94">
        <v>40</v>
      </c>
      <c r="FH53" s="94">
        <v>40</v>
      </c>
      <c r="FI53" s="94">
        <v>40</v>
      </c>
      <c r="FJ53" s="94">
        <v>40</v>
      </c>
      <c r="FK53" s="94">
        <v>40</v>
      </c>
      <c r="FL53" s="94">
        <v>40</v>
      </c>
      <c r="FM53" s="94">
        <v>40</v>
      </c>
      <c r="FN53" s="94">
        <v>40</v>
      </c>
      <c r="FO53" s="94">
        <v>40</v>
      </c>
      <c r="FP53" s="94">
        <v>40</v>
      </c>
      <c r="FQ53" s="94">
        <v>40</v>
      </c>
      <c r="FR53" s="94">
        <v>40</v>
      </c>
      <c r="FS53" s="94">
        <v>40</v>
      </c>
      <c r="FT53" s="94">
        <v>40</v>
      </c>
      <c r="FU53" s="94">
        <v>40</v>
      </c>
      <c r="FV53" s="94">
        <v>40</v>
      </c>
      <c r="FW53" s="94">
        <v>40</v>
      </c>
      <c r="FX53" s="94">
        <v>40</v>
      </c>
      <c r="FY53" s="94">
        <v>40</v>
      </c>
      <c r="FZ53" s="94">
        <v>40</v>
      </c>
      <c r="GA53" s="94">
        <v>40</v>
      </c>
      <c r="GB53" s="94">
        <v>40</v>
      </c>
      <c r="GC53" s="94">
        <v>40</v>
      </c>
      <c r="GD53" s="94">
        <v>40</v>
      </c>
      <c r="GE53" s="94">
        <v>40</v>
      </c>
      <c r="GF53" s="94">
        <v>40</v>
      </c>
      <c r="GG53" s="94">
        <v>40</v>
      </c>
      <c r="GH53" s="94">
        <v>40</v>
      </c>
      <c r="GI53" s="94">
        <v>40</v>
      </c>
      <c r="GJ53" s="94">
        <v>40</v>
      </c>
      <c r="GK53" s="94">
        <v>40</v>
      </c>
      <c r="GL53" s="94">
        <v>40</v>
      </c>
      <c r="GM53" s="94">
        <v>40</v>
      </c>
      <c r="GN53" s="94">
        <v>40</v>
      </c>
      <c r="GO53" s="94">
        <v>40</v>
      </c>
      <c r="GP53" s="94">
        <v>40</v>
      </c>
      <c r="GQ53" s="94">
        <v>40</v>
      </c>
      <c r="GR53" s="94">
        <v>40</v>
      </c>
      <c r="GS53" s="94">
        <v>40</v>
      </c>
      <c r="GT53" s="94">
        <v>40</v>
      </c>
      <c r="GU53" s="94">
        <v>40</v>
      </c>
      <c r="GV53" s="94">
        <v>40</v>
      </c>
      <c r="GW53" s="94">
        <v>40</v>
      </c>
      <c r="GX53" s="94">
        <v>40</v>
      </c>
      <c r="GY53" s="94">
        <v>40</v>
      </c>
      <c r="GZ53" s="94">
        <v>40</v>
      </c>
      <c r="HA53" s="94">
        <v>40</v>
      </c>
      <c r="HB53" s="94">
        <v>40</v>
      </c>
      <c r="HC53" s="94">
        <v>40</v>
      </c>
      <c r="HD53" s="94">
        <v>40</v>
      </c>
      <c r="HE53" s="94">
        <v>40</v>
      </c>
      <c r="HF53" s="94">
        <v>40</v>
      </c>
      <c r="HG53" s="94">
        <v>40</v>
      </c>
      <c r="HH53" s="94">
        <v>40</v>
      </c>
      <c r="HI53" s="94">
        <v>40</v>
      </c>
      <c r="HJ53" s="94">
        <v>40</v>
      </c>
      <c r="HK53" s="94">
        <v>40</v>
      </c>
      <c r="HL53" s="94">
        <v>40</v>
      </c>
      <c r="HM53" s="94">
        <v>40</v>
      </c>
      <c r="HN53" s="94">
        <v>40</v>
      </c>
      <c r="HO53" s="94">
        <v>40</v>
      </c>
      <c r="HP53" s="94">
        <v>40</v>
      </c>
      <c r="HQ53" s="94">
        <v>40</v>
      </c>
      <c r="HR53" s="94">
        <v>40</v>
      </c>
      <c r="HS53" s="94">
        <v>40</v>
      </c>
      <c r="HT53" s="94">
        <v>40</v>
      </c>
      <c r="HU53" s="94">
        <v>40</v>
      </c>
      <c r="HV53" s="94">
        <v>40</v>
      </c>
      <c r="HW53" s="94">
        <v>40</v>
      </c>
      <c r="HX53" s="94">
        <v>40</v>
      </c>
      <c r="HY53" s="94">
        <v>40</v>
      </c>
      <c r="HZ53" s="94">
        <v>40</v>
      </c>
      <c r="IA53" s="94">
        <v>40</v>
      </c>
      <c r="IB53" s="94">
        <v>40</v>
      </c>
    </row>
    <row r="54" spans="1:236" s="81" customFormat="1" ht="48" customHeight="1" x14ac:dyDescent="0.3">
      <c r="A54" s="639" t="s">
        <v>296</v>
      </c>
      <c r="B54" s="637" t="s">
        <v>297</v>
      </c>
      <c r="C54" s="1138"/>
      <c r="D54" s="110">
        <f t="shared" ref="D54:P54" si="117">ROUND(D56/D57*100, 0)</f>
        <v>80</v>
      </c>
      <c r="E54" s="110">
        <f t="shared" si="117"/>
        <v>71</v>
      </c>
      <c r="F54" s="110">
        <f t="shared" si="117"/>
        <v>78</v>
      </c>
      <c r="G54" s="110">
        <f t="shared" si="117"/>
        <v>86</v>
      </c>
      <c r="H54" s="110">
        <f t="shared" si="117"/>
        <v>85</v>
      </c>
      <c r="I54" s="110">
        <f t="shared" si="117"/>
        <v>82</v>
      </c>
      <c r="J54" s="110">
        <f t="shared" si="117"/>
        <v>92</v>
      </c>
      <c r="K54" s="110">
        <f t="shared" si="117"/>
        <v>97</v>
      </c>
      <c r="L54" s="110">
        <f t="shared" si="117"/>
        <v>86</v>
      </c>
      <c r="M54" s="110">
        <f t="shared" si="117"/>
        <v>75</v>
      </c>
      <c r="N54" s="110">
        <f t="shared" si="117"/>
        <v>93</v>
      </c>
      <c r="O54" s="110">
        <f t="shared" si="117"/>
        <v>80</v>
      </c>
      <c r="P54" s="110">
        <f t="shared" si="117"/>
        <v>87</v>
      </c>
      <c r="Q54" s="110">
        <v>81</v>
      </c>
      <c r="R54" s="110">
        <f t="shared" ref="R54:W54" si="118">ROUND(R56/R57*100, 0)</f>
        <v>86</v>
      </c>
      <c r="S54" s="110">
        <f t="shared" si="118"/>
        <v>66</v>
      </c>
      <c r="T54" s="110">
        <f t="shared" si="118"/>
        <v>81</v>
      </c>
      <c r="U54" s="110">
        <f t="shared" si="118"/>
        <v>75</v>
      </c>
      <c r="V54" s="110">
        <f t="shared" si="118"/>
        <v>87</v>
      </c>
      <c r="W54" s="110">
        <f t="shared" si="118"/>
        <v>97</v>
      </c>
      <c r="X54" s="110">
        <v>71</v>
      </c>
      <c r="Y54" s="110">
        <f t="shared" ref="Y54:BD54" si="119">ROUND(Y56/Y57*100, 0)</f>
        <v>97</v>
      </c>
      <c r="Z54" s="110">
        <f t="shared" si="119"/>
        <v>86</v>
      </c>
      <c r="AA54" s="110">
        <f t="shared" si="119"/>
        <v>84</v>
      </c>
      <c r="AB54" s="110">
        <f t="shared" si="119"/>
        <v>88</v>
      </c>
      <c r="AC54" s="110">
        <f t="shared" si="119"/>
        <v>90</v>
      </c>
      <c r="AD54" s="110">
        <f t="shared" si="119"/>
        <v>66</v>
      </c>
      <c r="AE54" s="110">
        <f t="shared" si="119"/>
        <v>77</v>
      </c>
      <c r="AF54" s="110">
        <f t="shared" si="119"/>
        <v>68</v>
      </c>
      <c r="AG54" s="110">
        <f t="shared" si="119"/>
        <v>94</v>
      </c>
      <c r="AH54" s="110">
        <f t="shared" si="119"/>
        <v>76</v>
      </c>
      <c r="AI54" s="110">
        <f t="shared" si="119"/>
        <v>57</v>
      </c>
      <c r="AJ54" s="110">
        <f t="shared" si="119"/>
        <v>76</v>
      </c>
      <c r="AK54" s="110">
        <f t="shared" si="119"/>
        <v>78</v>
      </c>
      <c r="AL54" s="110">
        <f t="shared" si="119"/>
        <v>80</v>
      </c>
      <c r="AM54" s="110">
        <f t="shared" si="119"/>
        <v>70</v>
      </c>
      <c r="AN54" s="110">
        <f t="shared" si="119"/>
        <v>83</v>
      </c>
      <c r="AO54" s="110">
        <f t="shared" si="119"/>
        <v>86</v>
      </c>
      <c r="AP54" s="110">
        <f t="shared" si="119"/>
        <v>76</v>
      </c>
      <c r="AQ54" s="110">
        <f t="shared" si="119"/>
        <v>86</v>
      </c>
      <c r="AR54" s="110">
        <f t="shared" si="119"/>
        <v>97</v>
      </c>
      <c r="AS54" s="110">
        <f t="shared" si="119"/>
        <v>80</v>
      </c>
      <c r="AT54" s="110">
        <f t="shared" si="119"/>
        <v>94</v>
      </c>
      <c r="AU54" s="110">
        <f t="shared" si="119"/>
        <v>74</v>
      </c>
      <c r="AV54" s="110">
        <f t="shared" si="119"/>
        <v>79</v>
      </c>
      <c r="AW54" s="110">
        <f t="shared" si="119"/>
        <v>89</v>
      </c>
      <c r="AX54" s="110">
        <f t="shared" si="119"/>
        <v>94</v>
      </c>
      <c r="AY54" s="110">
        <f t="shared" si="119"/>
        <v>80</v>
      </c>
      <c r="AZ54" s="110">
        <f t="shared" si="119"/>
        <v>92</v>
      </c>
      <c r="BA54" s="110">
        <f t="shared" si="119"/>
        <v>90</v>
      </c>
      <c r="BB54" s="110">
        <f t="shared" si="119"/>
        <v>100</v>
      </c>
      <c r="BC54" s="110">
        <f t="shared" si="119"/>
        <v>79</v>
      </c>
      <c r="BD54" s="110">
        <f t="shared" si="119"/>
        <v>90</v>
      </c>
      <c r="BE54" s="110">
        <f t="shared" ref="BE54:CF54" si="120">ROUND(BE56/BE57*100, 0)</f>
        <v>81</v>
      </c>
      <c r="BF54" s="110">
        <f t="shared" si="120"/>
        <v>87</v>
      </c>
      <c r="BG54" s="110">
        <f t="shared" si="120"/>
        <v>89</v>
      </c>
      <c r="BH54" s="110">
        <f t="shared" si="120"/>
        <v>91</v>
      </c>
      <c r="BI54" s="110">
        <f t="shared" si="120"/>
        <v>79</v>
      </c>
      <c r="BJ54" s="110">
        <f t="shared" si="120"/>
        <v>100</v>
      </c>
      <c r="BK54" s="110">
        <f t="shared" si="120"/>
        <v>75</v>
      </c>
      <c r="BL54" s="110">
        <f t="shared" si="120"/>
        <v>84</v>
      </c>
      <c r="BM54" s="110">
        <f t="shared" si="120"/>
        <v>80</v>
      </c>
      <c r="BN54" s="110">
        <f t="shared" si="120"/>
        <v>88</v>
      </c>
      <c r="BO54" s="110">
        <f t="shared" si="120"/>
        <v>89</v>
      </c>
      <c r="BP54" s="110">
        <f t="shared" si="120"/>
        <v>93</v>
      </c>
      <c r="BQ54" s="110">
        <f t="shared" si="120"/>
        <v>77</v>
      </c>
      <c r="BR54" s="110">
        <f t="shared" si="120"/>
        <v>96</v>
      </c>
      <c r="BS54" s="110">
        <f t="shared" si="120"/>
        <v>98</v>
      </c>
      <c r="BT54" s="110">
        <f t="shared" si="120"/>
        <v>83</v>
      </c>
      <c r="BU54" s="110">
        <f t="shared" si="120"/>
        <v>88</v>
      </c>
      <c r="BV54" s="110">
        <f t="shared" si="120"/>
        <v>100</v>
      </c>
      <c r="BW54" s="110">
        <f t="shared" si="120"/>
        <v>96</v>
      </c>
      <c r="BX54" s="110">
        <f t="shared" si="120"/>
        <v>82</v>
      </c>
      <c r="BY54" s="110">
        <f t="shared" si="120"/>
        <v>76</v>
      </c>
      <c r="BZ54" s="110">
        <f t="shared" si="120"/>
        <v>88</v>
      </c>
      <c r="CA54" s="110">
        <f t="shared" si="120"/>
        <v>98</v>
      </c>
      <c r="CB54" s="110">
        <f t="shared" si="120"/>
        <v>87</v>
      </c>
      <c r="CC54" s="110">
        <f t="shared" si="120"/>
        <v>82</v>
      </c>
      <c r="CD54" s="110">
        <f t="shared" si="120"/>
        <v>75</v>
      </c>
      <c r="CE54" s="110">
        <f t="shared" si="120"/>
        <v>96</v>
      </c>
      <c r="CF54" s="110">
        <f t="shared" si="120"/>
        <v>88</v>
      </c>
      <c r="CG54" s="110">
        <v>97</v>
      </c>
      <c r="CH54" s="110">
        <f t="shared" ref="CH54:DX54" si="121">ROUND(CH56/CH57*100, 0)</f>
        <v>96</v>
      </c>
      <c r="CI54" s="110">
        <f t="shared" si="121"/>
        <v>86</v>
      </c>
      <c r="CJ54" s="110">
        <f t="shared" si="121"/>
        <v>96</v>
      </c>
      <c r="CK54" s="110">
        <f t="shared" si="121"/>
        <v>85</v>
      </c>
      <c r="CL54" s="110">
        <f t="shared" si="121"/>
        <v>89</v>
      </c>
      <c r="CM54" s="110">
        <f t="shared" si="121"/>
        <v>90</v>
      </c>
      <c r="CN54" s="110">
        <f t="shared" si="121"/>
        <v>81</v>
      </c>
      <c r="CO54" s="110">
        <f t="shared" si="121"/>
        <v>92</v>
      </c>
      <c r="CP54" s="110">
        <f t="shared" si="121"/>
        <v>88</v>
      </c>
      <c r="CQ54" s="110">
        <f t="shared" si="121"/>
        <v>78</v>
      </c>
      <c r="CR54" s="110">
        <f t="shared" si="121"/>
        <v>90</v>
      </c>
      <c r="CS54" s="110">
        <f t="shared" si="121"/>
        <v>78</v>
      </c>
      <c r="CT54" s="110">
        <f t="shared" si="121"/>
        <v>77</v>
      </c>
      <c r="CU54" s="110">
        <f t="shared" si="121"/>
        <v>90</v>
      </c>
      <c r="CV54" s="110">
        <f t="shared" si="121"/>
        <v>75</v>
      </c>
      <c r="CW54" s="110">
        <f t="shared" si="121"/>
        <v>86</v>
      </c>
      <c r="CX54" s="110">
        <f t="shared" si="121"/>
        <v>77</v>
      </c>
      <c r="CY54" s="110">
        <f t="shared" si="121"/>
        <v>94</v>
      </c>
      <c r="CZ54" s="110">
        <f t="shared" si="121"/>
        <v>82</v>
      </c>
      <c r="DA54" s="110">
        <f t="shared" si="121"/>
        <v>70</v>
      </c>
      <c r="DB54" s="110">
        <f t="shared" si="121"/>
        <v>83</v>
      </c>
      <c r="DC54" s="110">
        <f t="shared" si="121"/>
        <v>72</v>
      </c>
      <c r="DD54" s="110">
        <f t="shared" si="121"/>
        <v>89</v>
      </c>
      <c r="DE54" s="110">
        <f t="shared" si="121"/>
        <v>97</v>
      </c>
      <c r="DF54" s="110">
        <f t="shared" si="121"/>
        <v>95</v>
      </c>
      <c r="DG54" s="110">
        <f t="shared" si="121"/>
        <v>93</v>
      </c>
      <c r="DH54" s="110">
        <f t="shared" si="121"/>
        <v>67</v>
      </c>
      <c r="DI54" s="110">
        <f t="shared" si="121"/>
        <v>100</v>
      </c>
      <c r="DJ54" s="110">
        <f t="shared" si="121"/>
        <v>85</v>
      </c>
      <c r="DK54" s="110">
        <f t="shared" si="121"/>
        <v>93</v>
      </c>
      <c r="DL54" s="110">
        <f t="shared" si="121"/>
        <v>97</v>
      </c>
      <c r="DM54" s="110">
        <f t="shared" si="121"/>
        <v>91</v>
      </c>
      <c r="DN54" s="110">
        <f t="shared" si="121"/>
        <v>78</v>
      </c>
      <c r="DO54" s="110">
        <f t="shared" si="121"/>
        <v>87</v>
      </c>
      <c r="DP54" s="110">
        <f t="shared" si="121"/>
        <v>96</v>
      </c>
      <c r="DQ54" s="110">
        <f t="shared" si="121"/>
        <v>79</v>
      </c>
      <c r="DR54" s="110">
        <f t="shared" si="121"/>
        <v>89</v>
      </c>
      <c r="DS54" s="110">
        <f t="shared" si="121"/>
        <v>89</v>
      </c>
      <c r="DT54" s="110">
        <f t="shared" si="121"/>
        <v>90</v>
      </c>
      <c r="DU54" s="110">
        <f t="shared" si="121"/>
        <v>85</v>
      </c>
      <c r="DV54" s="110">
        <f t="shared" si="121"/>
        <v>75</v>
      </c>
      <c r="DW54" s="110">
        <f t="shared" si="121"/>
        <v>63</v>
      </c>
      <c r="DX54" s="110">
        <f t="shared" si="121"/>
        <v>72</v>
      </c>
      <c r="DY54" s="110">
        <v>62</v>
      </c>
      <c r="DZ54" s="110">
        <f t="shared" ref="DZ54:EI54" si="122">ROUND(DZ56/DZ57*100, 0)</f>
        <v>87</v>
      </c>
      <c r="EA54" s="110">
        <f t="shared" si="122"/>
        <v>63</v>
      </c>
      <c r="EB54" s="110">
        <f t="shared" si="122"/>
        <v>100</v>
      </c>
      <c r="EC54" s="110">
        <f t="shared" si="122"/>
        <v>81</v>
      </c>
      <c r="ED54" s="110">
        <f t="shared" si="122"/>
        <v>88</v>
      </c>
      <c r="EE54" s="110">
        <f t="shared" si="122"/>
        <v>90</v>
      </c>
      <c r="EF54" s="110">
        <f t="shared" si="122"/>
        <v>81</v>
      </c>
      <c r="EG54" s="110">
        <f t="shared" si="122"/>
        <v>70</v>
      </c>
      <c r="EH54" s="110">
        <f t="shared" si="122"/>
        <v>96</v>
      </c>
      <c r="EI54" s="110">
        <f t="shared" si="122"/>
        <v>70</v>
      </c>
      <c r="EJ54" s="110">
        <v>87</v>
      </c>
      <c r="EK54" s="110">
        <f>ROUND(EK56/EK57*100, 0)</f>
        <v>89</v>
      </c>
      <c r="EL54" s="110">
        <f>ROUND(EL56/EL57*100, 0)</f>
        <v>85</v>
      </c>
      <c r="EM54" s="110">
        <v>85</v>
      </c>
      <c r="EN54" s="110">
        <f t="shared" ref="EN54:FI54" si="123">ROUND(EN56/EN57*100, 0)</f>
        <v>74</v>
      </c>
      <c r="EO54" s="110">
        <f t="shared" si="123"/>
        <v>78</v>
      </c>
      <c r="EP54" s="110">
        <f t="shared" si="123"/>
        <v>70</v>
      </c>
      <c r="EQ54" s="110">
        <f t="shared" si="123"/>
        <v>96</v>
      </c>
      <c r="ER54" s="110">
        <f t="shared" si="123"/>
        <v>78</v>
      </c>
      <c r="ES54" s="110">
        <f t="shared" si="123"/>
        <v>53</v>
      </c>
      <c r="ET54" s="110">
        <f t="shared" si="123"/>
        <v>86</v>
      </c>
      <c r="EU54" s="110">
        <f t="shared" si="123"/>
        <v>96</v>
      </c>
      <c r="EV54" s="110">
        <f t="shared" si="123"/>
        <v>69</v>
      </c>
      <c r="EW54" s="110">
        <f t="shared" si="123"/>
        <v>68</v>
      </c>
      <c r="EX54" s="110">
        <f t="shared" si="123"/>
        <v>96</v>
      </c>
      <c r="EY54" s="110">
        <f t="shared" si="123"/>
        <v>79</v>
      </c>
      <c r="EZ54" s="110">
        <f t="shared" si="123"/>
        <v>83</v>
      </c>
      <c r="FA54" s="110">
        <f t="shared" si="123"/>
        <v>97</v>
      </c>
      <c r="FB54" s="110">
        <f t="shared" si="123"/>
        <v>87</v>
      </c>
      <c r="FC54" s="110">
        <f t="shared" si="123"/>
        <v>98</v>
      </c>
      <c r="FD54" s="110">
        <f t="shared" si="123"/>
        <v>97</v>
      </c>
      <c r="FE54" s="110">
        <f t="shared" si="123"/>
        <v>93</v>
      </c>
      <c r="FF54" s="110">
        <f t="shared" si="123"/>
        <v>86</v>
      </c>
      <c r="FG54" s="110">
        <f t="shared" si="123"/>
        <v>73</v>
      </c>
      <c r="FH54" s="110">
        <f t="shared" si="123"/>
        <v>100</v>
      </c>
      <c r="FI54" s="110">
        <f t="shared" si="123"/>
        <v>87</v>
      </c>
      <c r="FJ54" s="110">
        <v>93</v>
      </c>
      <c r="FK54" s="110">
        <f t="shared" ref="FK54:FX54" si="124">ROUND(FK56/FK57*100, 0)</f>
        <v>87</v>
      </c>
      <c r="FL54" s="110">
        <f t="shared" si="124"/>
        <v>59</v>
      </c>
      <c r="FM54" s="110">
        <f t="shared" si="124"/>
        <v>77</v>
      </c>
      <c r="FN54" s="110">
        <f t="shared" si="124"/>
        <v>65</v>
      </c>
      <c r="FO54" s="110">
        <f t="shared" si="124"/>
        <v>82</v>
      </c>
      <c r="FP54" s="110">
        <f t="shared" si="124"/>
        <v>91</v>
      </c>
      <c r="FQ54" s="110">
        <f t="shared" si="124"/>
        <v>100</v>
      </c>
      <c r="FR54" s="110">
        <f t="shared" si="124"/>
        <v>82</v>
      </c>
      <c r="FS54" s="110">
        <f t="shared" si="124"/>
        <v>87</v>
      </c>
      <c r="FT54" s="110">
        <f t="shared" si="124"/>
        <v>82</v>
      </c>
      <c r="FU54" s="110">
        <f t="shared" si="124"/>
        <v>81</v>
      </c>
      <c r="FV54" s="110">
        <f t="shared" si="124"/>
        <v>94</v>
      </c>
      <c r="FW54" s="110">
        <f t="shared" si="124"/>
        <v>75</v>
      </c>
      <c r="FX54" s="110">
        <f t="shared" si="124"/>
        <v>93</v>
      </c>
      <c r="FY54" s="110">
        <v>86</v>
      </c>
      <c r="FZ54" s="110">
        <f>ROUND(FZ56/FZ57*100, 0)</f>
        <v>75</v>
      </c>
      <c r="GA54" s="110">
        <f>ROUND(GA56/GA57*100, 0)</f>
        <v>85</v>
      </c>
      <c r="GB54" s="110">
        <f>ROUND(GB56/GB57*100, 0)</f>
        <v>61</v>
      </c>
      <c r="GC54" s="110">
        <f>ROUND(GC56/GC57*100, 0)</f>
        <v>82</v>
      </c>
      <c r="GD54" s="110">
        <f>ROUND(GD56/GD57*100, 0)</f>
        <v>84</v>
      </c>
      <c r="GE54" s="110">
        <v>81</v>
      </c>
      <c r="GF54" s="110">
        <f t="shared" ref="GF54:HF54" si="125">ROUND(GF56/GF57*100, 0)</f>
        <v>86</v>
      </c>
      <c r="GG54" s="110">
        <f t="shared" si="125"/>
        <v>86</v>
      </c>
      <c r="GH54" s="110">
        <f t="shared" si="125"/>
        <v>95</v>
      </c>
      <c r="GI54" s="110">
        <f t="shared" si="125"/>
        <v>82</v>
      </c>
      <c r="GJ54" s="110">
        <f t="shared" si="125"/>
        <v>94</v>
      </c>
      <c r="GK54" s="110">
        <f t="shared" si="125"/>
        <v>82</v>
      </c>
      <c r="GL54" s="110">
        <f t="shared" si="125"/>
        <v>92</v>
      </c>
      <c r="GM54" s="110">
        <f t="shared" si="125"/>
        <v>93</v>
      </c>
      <c r="GN54" s="110">
        <f t="shared" si="125"/>
        <v>71</v>
      </c>
      <c r="GO54" s="110">
        <f t="shared" si="125"/>
        <v>75</v>
      </c>
      <c r="GP54" s="110">
        <f t="shared" si="125"/>
        <v>93</v>
      </c>
      <c r="GQ54" s="110">
        <f t="shared" si="125"/>
        <v>99</v>
      </c>
      <c r="GR54" s="110">
        <f t="shared" si="125"/>
        <v>91</v>
      </c>
      <c r="GS54" s="110">
        <f t="shared" si="125"/>
        <v>94</v>
      </c>
      <c r="GT54" s="110">
        <f t="shared" si="125"/>
        <v>67</v>
      </c>
      <c r="GU54" s="110">
        <f t="shared" si="125"/>
        <v>100</v>
      </c>
      <c r="GV54" s="110">
        <f t="shared" si="125"/>
        <v>78</v>
      </c>
      <c r="GW54" s="110">
        <f t="shared" si="125"/>
        <v>100</v>
      </c>
      <c r="GX54" s="110">
        <f t="shared" si="125"/>
        <v>80</v>
      </c>
      <c r="GY54" s="110">
        <f t="shared" si="125"/>
        <v>78</v>
      </c>
      <c r="GZ54" s="110">
        <f t="shared" si="125"/>
        <v>81</v>
      </c>
      <c r="HA54" s="110">
        <f t="shared" si="125"/>
        <v>91</v>
      </c>
      <c r="HB54" s="110">
        <f t="shared" si="125"/>
        <v>87</v>
      </c>
      <c r="HC54" s="110">
        <f t="shared" si="125"/>
        <v>83</v>
      </c>
      <c r="HD54" s="110">
        <f t="shared" si="125"/>
        <v>95</v>
      </c>
      <c r="HE54" s="110">
        <f t="shared" si="125"/>
        <v>84</v>
      </c>
      <c r="HF54" s="110">
        <f t="shared" si="125"/>
        <v>98</v>
      </c>
      <c r="HG54" s="110">
        <v>81</v>
      </c>
      <c r="HH54" s="110">
        <f>ROUND(HH56/HH57*100, 0)</f>
        <v>89</v>
      </c>
      <c r="HI54" s="110">
        <f>ROUND(HI56/HI57*100, 0)</f>
        <v>73</v>
      </c>
      <c r="HJ54" s="110">
        <f>ROUND(HJ56/HJ57*100, 0)</f>
        <v>83</v>
      </c>
      <c r="HK54" s="110">
        <f>ROUND(HK56/HK57*100, 0)</f>
        <v>80</v>
      </c>
      <c r="HL54" s="110">
        <v>73</v>
      </c>
      <c r="HM54" s="110">
        <f t="shared" ref="HM54:IB54" si="126">ROUND(HM56/HM57*100, 0)</f>
        <v>91</v>
      </c>
      <c r="HN54" s="110">
        <f t="shared" si="126"/>
        <v>97</v>
      </c>
      <c r="HO54" s="110">
        <f t="shared" si="126"/>
        <v>79</v>
      </c>
      <c r="HP54" s="110">
        <f t="shared" si="126"/>
        <v>99</v>
      </c>
      <c r="HQ54" s="110">
        <f t="shared" si="126"/>
        <v>67</v>
      </c>
      <c r="HR54" s="110">
        <f t="shared" si="126"/>
        <v>79</v>
      </c>
      <c r="HS54" s="110">
        <f t="shared" si="126"/>
        <v>80</v>
      </c>
      <c r="HT54" s="110">
        <f t="shared" si="126"/>
        <v>95</v>
      </c>
      <c r="HU54" s="110">
        <f t="shared" si="126"/>
        <v>88</v>
      </c>
      <c r="HV54" s="110">
        <f t="shared" si="126"/>
        <v>81</v>
      </c>
      <c r="HW54" s="110">
        <f t="shared" si="126"/>
        <v>85</v>
      </c>
      <c r="HX54" s="110">
        <f t="shared" si="126"/>
        <v>98</v>
      </c>
      <c r="HY54" s="110">
        <f t="shared" si="126"/>
        <v>80</v>
      </c>
      <c r="HZ54" s="110">
        <f t="shared" si="126"/>
        <v>86</v>
      </c>
      <c r="IA54" s="110">
        <f t="shared" si="126"/>
        <v>89</v>
      </c>
      <c r="IB54" s="110">
        <f t="shared" si="126"/>
        <v>91</v>
      </c>
    </row>
    <row r="55" spans="1:236" ht="24" hidden="1" customHeight="1" x14ac:dyDescent="0.3">
      <c r="A55" s="1164"/>
      <c r="B55" s="604" t="s">
        <v>298</v>
      </c>
      <c r="C55" s="90" t="s">
        <v>125</v>
      </c>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row>
    <row r="56" spans="1:236" s="111" customFormat="1" ht="44.25" customHeight="1" x14ac:dyDescent="0.3">
      <c r="A56" s="1165"/>
      <c r="B56" s="1139"/>
      <c r="C56" s="84" t="s">
        <v>125</v>
      </c>
      <c r="D56" s="103">
        <v>307</v>
      </c>
      <c r="E56" s="103">
        <v>109</v>
      </c>
      <c r="F56" s="103">
        <v>252</v>
      </c>
      <c r="G56" s="103">
        <v>1222</v>
      </c>
      <c r="H56" s="103">
        <v>365</v>
      </c>
      <c r="I56" s="103">
        <v>93</v>
      </c>
      <c r="J56" s="103">
        <v>192</v>
      </c>
      <c r="K56" s="103">
        <v>897</v>
      </c>
      <c r="L56" s="103">
        <v>18</v>
      </c>
      <c r="M56" s="103">
        <v>52</v>
      </c>
      <c r="N56" s="103">
        <v>188</v>
      </c>
      <c r="O56" s="103">
        <v>143</v>
      </c>
      <c r="P56" s="103">
        <v>318</v>
      </c>
      <c r="Q56" s="103">
        <v>278</v>
      </c>
      <c r="R56" s="103">
        <v>218</v>
      </c>
      <c r="S56" s="103">
        <v>813</v>
      </c>
      <c r="T56" s="103">
        <v>493</v>
      </c>
      <c r="U56" s="103">
        <v>100</v>
      </c>
      <c r="V56" s="103">
        <v>145</v>
      </c>
      <c r="W56" s="103">
        <v>388</v>
      </c>
      <c r="X56" s="103">
        <v>88</v>
      </c>
      <c r="Y56" s="103">
        <v>233</v>
      </c>
      <c r="Z56" s="103">
        <v>162</v>
      </c>
      <c r="AA56" s="103">
        <v>239</v>
      </c>
      <c r="AB56" s="103">
        <v>230</v>
      </c>
      <c r="AC56" s="103">
        <v>151</v>
      </c>
      <c r="AD56" s="103">
        <v>627</v>
      </c>
      <c r="AE56" s="103">
        <v>110</v>
      </c>
      <c r="AF56" s="103">
        <v>82</v>
      </c>
      <c r="AG56" s="103">
        <v>341</v>
      </c>
      <c r="AH56" s="103">
        <v>488</v>
      </c>
      <c r="AI56" s="103">
        <v>420</v>
      </c>
      <c r="AJ56" s="103">
        <v>335</v>
      </c>
      <c r="AK56" s="103">
        <v>951</v>
      </c>
      <c r="AL56" s="103">
        <v>126</v>
      </c>
      <c r="AM56" s="103">
        <v>1215</v>
      </c>
      <c r="AN56" s="103">
        <v>176</v>
      </c>
      <c r="AO56" s="103">
        <v>119</v>
      </c>
      <c r="AP56" s="103">
        <v>867</v>
      </c>
      <c r="AQ56" s="103">
        <v>91</v>
      </c>
      <c r="AR56" s="103">
        <v>133</v>
      </c>
      <c r="AS56" s="103">
        <v>430</v>
      </c>
      <c r="AT56" s="103">
        <v>263</v>
      </c>
      <c r="AU56" s="103">
        <v>146</v>
      </c>
      <c r="AV56" s="103">
        <v>372</v>
      </c>
      <c r="AW56" s="103">
        <v>215</v>
      </c>
      <c r="AX56" s="103">
        <v>49</v>
      </c>
      <c r="AY56" s="103">
        <v>374</v>
      </c>
      <c r="AZ56" s="103">
        <v>400</v>
      </c>
      <c r="BA56" s="103">
        <v>129</v>
      </c>
      <c r="BB56" s="103">
        <v>27</v>
      </c>
      <c r="BC56" s="103">
        <v>407</v>
      </c>
      <c r="BD56" s="103">
        <v>293</v>
      </c>
      <c r="BE56" s="103">
        <v>81</v>
      </c>
      <c r="BF56" s="103">
        <v>84</v>
      </c>
      <c r="BG56" s="103">
        <v>39</v>
      </c>
      <c r="BH56" s="103">
        <v>75</v>
      </c>
      <c r="BI56" s="103">
        <v>57</v>
      </c>
      <c r="BJ56" s="103">
        <v>19</v>
      </c>
      <c r="BK56" s="103">
        <v>12</v>
      </c>
      <c r="BL56" s="103">
        <v>31</v>
      </c>
      <c r="BM56" s="103">
        <v>117</v>
      </c>
      <c r="BN56" s="103">
        <v>44</v>
      </c>
      <c r="BO56" s="103">
        <v>16</v>
      </c>
      <c r="BP56" s="103">
        <v>160</v>
      </c>
      <c r="BQ56" s="103">
        <v>17</v>
      </c>
      <c r="BR56" s="103">
        <v>106</v>
      </c>
      <c r="BS56" s="103">
        <v>46</v>
      </c>
      <c r="BT56" s="103">
        <v>125</v>
      </c>
      <c r="BU56" s="103">
        <v>51</v>
      </c>
      <c r="BV56" s="103">
        <v>23</v>
      </c>
      <c r="BW56" s="103">
        <v>46</v>
      </c>
      <c r="BX56" s="103">
        <v>50</v>
      </c>
      <c r="BY56" s="103">
        <v>54</v>
      </c>
      <c r="BZ56" s="103">
        <v>174</v>
      </c>
      <c r="CA56" s="103">
        <v>510</v>
      </c>
      <c r="CB56" s="103">
        <v>235</v>
      </c>
      <c r="CC56" s="103">
        <v>28</v>
      </c>
      <c r="CD56" s="103">
        <v>21</v>
      </c>
      <c r="CE56" s="103">
        <v>268</v>
      </c>
      <c r="CF56" s="103">
        <v>73</v>
      </c>
      <c r="CG56" s="103">
        <v>39</v>
      </c>
      <c r="CH56" s="103">
        <v>209</v>
      </c>
      <c r="CI56" s="103">
        <v>56</v>
      </c>
      <c r="CJ56" s="103">
        <v>245</v>
      </c>
      <c r="CK56" s="103">
        <v>53</v>
      </c>
      <c r="CL56" s="103">
        <v>126</v>
      </c>
      <c r="CM56" s="103">
        <v>72</v>
      </c>
      <c r="CN56" s="103">
        <v>55</v>
      </c>
      <c r="CO56" s="103">
        <v>79</v>
      </c>
      <c r="CP56" s="103">
        <v>122</v>
      </c>
      <c r="CQ56" s="103">
        <v>49</v>
      </c>
      <c r="CR56" s="103">
        <v>37</v>
      </c>
      <c r="CS56" s="103">
        <v>18</v>
      </c>
      <c r="CT56" s="103">
        <v>43</v>
      </c>
      <c r="CU56" s="103">
        <v>107</v>
      </c>
      <c r="CV56" s="103">
        <v>9</v>
      </c>
      <c r="CW56" s="103">
        <v>75</v>
      </c>
      <c r="CX56" s="103">
        <v>123</v>
      </c>
      <c r="CY56" s="103">
        <v>84</v>
      </c>
      <c r="CZ56" s="103">
        <v>58</v>
      </c>
      <c r="DA56" s="103">
        <v>16</v>
      </c>
      <c r="DB56" s="103">
        <v>15</v>
      </c>
      <c r="DC56" s="103">
        <v>47</v>
      </c>
      <c r="DD56" s="103">
        <v>224</v>
      </c>
      <c r="DE56" s="103">
        <v>207</v>
      </c>
      <c r="DF56" s="103">
        <v>21</v>
      </c>
      <c r="DG56" s="103">
        <v>105</v>
      </c>
      <c r="DH56" s="103">
        <v>2</v>
      </c>
      <c r="DI56" s="103">
        <v>13</v>
      </c>
      <c r="DJ56" s="103">
        <v>103</v>
      </c>
      <c r="DK56" s="103">
        <v>51</v>
      </c>
      <c r="DL56" s="103">
        <v>35</v>
      </c>
      <c r="DM56" s="103">
        <v>304</v>
      </c>
      <c r="DN56" s="103">
        <v>103</v>
      </c>
      <c r="DO56" s="103">
        <v>150</v>
      </c>
      <c r="DP56" s="103">
        <v>77</v>
      </c>
      <c r="DQ56" s="103">
        <v>145</v>
      </c>
      <c r="DR56" s="103">
        <v>311</v>
      </c>
      <c r="DS56" s="103">
        <v>105</v>
      </c>
      <c r="DT56" s="103">
        <v>106</v>
      </c>
      <c r="DU56" s="103">
        <v>147</v>
      </c>
      <c r="DV56" s="103">
        <v>97</v>
      </c>
      <c r="DW56" s="103">
        <v>29</v>
      </c>
      <c r="DX56" s="103">
        <v>163</v>
      </c>
      <c r="DY56" s="103">
        <v>20</v>
      </c>
      <c r="DZ56" s="103">
        <v>90</v>
      </c>
      <c r="EA56" s="103">
        <v>27</v>
      </c>
      <c r="EB56" s="103">
        <v>19</v>
      </c>
      <c r="EC56" s="103">
        <v>25</v>
      </c>
      <c r="ED56" s="103">
        <v>52</v>
      </c>
      <c r="EE56" s="103">
        <v>66</v>
      </c>
      <c r="EF56" s="103">
        <v>39</v>
      </c>
      <c r="EG56" s="103">
        <v>66</v>
      </c>
      <c r="EH56" s="103">
        <v>82</v>
      </c>
      <c r="EI56" s="103">
        <v>31</v>
      </c>
      <c r="EJ56" s="103">
        <v>49</v>
      </c>
      <c r="EK56" s="103">
        <v>16</v>
      </c>
      <c r="EL56" s="103">
        <v>23</v>
      </c>
      <c r="EM56" s="103">
        <v>59</v>
      </c>
      <c r="EN56" s="103">
        <v>14</v>
      </c>
      <c r="EO56" s="103">
        <v>39</v>
      </c>
      <c r="EP56" s="103">
        <v>23</v>
      </c>
      <c r="EQ56" s="103">
        <v>122</v>
      </c>
      <c r="ER56" s="103">
        <v>14</v>
      </c>
      <c r="ES56" s="103">
        <v>17</v>
      </c>
      <c r="ET56" s="103">
        <v>42</v>
      </c>
      <c r="EU56" s="103">
        <v>23</v>
      </c>
      <c r="EV56" s="103">
        <v>9</v>
      </c>
      <c r="EW56" s="103">
        <v>23</v>
      </c>
      <c r="EX56" s="103">
        <v>25</v>
      </c>
      <c r="EY56" s="103">
        <v>79</v>
      </c>
      <c r="EZ56" s="103">
        <v>25</v>
      </c>
      <c r="FA56" s="103">
        <v>143</v>
      </c>
      <c r="FB56" s="103">
        <v>83</v>
      </c>
      <c r="FC56" s="103">
        <v>49</v>
      </c>
      <c r="FD56" s="103">
        <v>147</v>
      </c>
      <c r="FE56" s="103">
        <v>52</v>
      </c>
      <c r="FF56" s="103">
        <v>119</v>
      </c>
      <c r="FG56" s="103">
        <v>30</v>
      </c>
      <c r="FH56" s="103">
        <v>47</v>
      </c>
      <c r="FI56" s="103">
        <v>185</v>
      </c>
      <c r="FJ56" s="103">
        <v>29</v>
      </c>
      <c r="FK56" s="103">
        <v>27</v>
      </c>
      <c r="FL56" s="103">
        <v>19</v>
      </c>
      <c r="FM56" s="103">
        <v>60</v>
      </c>
      <c r="FN56" s="103">
        <v>13</v>
      </c>
      <c r="FO56" s="103">
        <v>36</v>
      </c>
      <c r="FP56" s="103">
        <v>303</v>
      </c>
      <c r="FQ56" s="103">
        <v>30</v>
      </c>
      <c r="FR56" s="103">
        <v>87</v>
      </c>
      <c r="FS56" s="103">
        <v>54</v>
      </c>
      <c r="FT56" s="103">
        <v>67</v>
      </c>
      <c r="FU56" s="103">
        <v>52</v>
      </c>
      <c r="FV56" s="103">
        <v>34</v>
      </c>
      <c r="FW56" s="103">
        <v>51</v>
      </c>
      <c r="FX56" s="103">
        <v>28</v>
      </c>
      <c r="FY56" s="103">
        <v>90</v>
      </c>
      <c r="FZ56" s="103">
        <v>45</v>
      </c>
      <c r="GA56" s="103">
        <v>137</v>
      </c>
      <c r="GB56" s="103">
        <v>11</v>
      </c>
      <c r="GC56" s="103">
        <v>70</v>
      </c>
      <c r="GD56" s="103">
        <v>207</v>
      </c>
      <c r="GE56" s="103">
        <v>163</v>
      </c>
      <c r="GF56" s="103">
        <v>85</v>
      </c>
      <c r="GG56" s="103">
        <v>75</v>
      </c>
      <c r="GH56" s="103">
        <v>112</v>
      </c>
      <c r="GI56" s="103">
        <v>31</v>
      </c>
      <c r="GJ56" s="103">
        <v>49</v>
      </c>
      <c r="GK56" s="103">
        <v>56</v>
      </c>
      <c r="GL56" s="103">
        <v>47</v>
      </c>
      <c r="GM56" s="103">
        <v>70</v>
      </c>
      <c r="GN56" s="103">
        <v>52</v>
      </c>
      <c r="GO56" s="103">
        <v>18</v>
      </c>
      <c r="GP56" s="103">
        <v>14</v>
      </c>
      <c r="GQ56" s="103">
        <v>159</v>
      </c>
      <c r="GR56" s="103">
        <v>49</v>
      </c>
      <c r="GS56" s="103">
        <v>106</v>
      </c>
      <c r="GT56" s="103">
        <v>2</v>
      </c>
      <c r="GU56" s="103">
        <v>5</v>
      </c>
      <c r="GV56" s="103">
        <v>122</v>
      </c>
      <c r="GW56" s="103">
        <v>3</v>
      </c>
      <c r="GX56" s="103">
        <v>8</v>
      </c>
      <c r="GY56" s="103">
        <v>119</v>
      </c>
      <c r="GZ56" s="103">
        <v>38</v>
      </c>
      <c r="HA56" s="103">
        <v>142</v>
      </c>
      <c r="HB56" s="103">
        <v>82</v>
      </c>
      <c r="HC56" s="103">
        <v>67</v>
      </c>
      <c r="HD56" s="103">
        <v>153</v>
      </c>
      <c r="HE56" s="103">
        <v>46</v>
      </c>
      <c r="HF56" s="103">
        <v>81</v>
      </c>
      <c r="HG56" s="103">
        <v>53</v>
      </c>
      <c r="HH56" s="103">
        <v>186</v>
      </c>
      <c r="HI56" s="103">
        <v>83</v>
      </c>
      <c r="HJ56" s="103">
        <v>87</v>
      </c>
      <c r="HK56" s="103">
        <v>16</v>
      </c>
      <c r="HL56" s="103">
        <v>50</v>
      </c>
      <c r="HM56" s="103">
        <v>10</v>
      </c>
      <c r="HN56" s="103">
        <v>91</v>
      </c>
      <c r="HO56" s="103">
        <v>19</v>
      </c>
      <c r="HP56" s="103">
        <v>83</v>
      </c>
      <c r="HQ56" s="103">
        <v>2</v>
      </c>
      <c r="HR56" s="103">
        <v>15</v>
      </c>
      <c r="HS56" s="103">
        <v>37</v>
      </c>
      <c r="HT56" s="103">
        <v>140</v>
      </c>
      <c r="HU56" s="103">
        <v>242</v>
      </c>
      <c r="HV56" s="103">
        <v>22</v>
      </c>
      <c r="HW56" s="103">
        <v>28</v>
      </c>
      <c r="HX56" s="103">
        <v>61</v>
      </c>
      <c r="HY56" s="103">
        <v>95</v>
      </c>
      <c r="HZ56" s="103">
        <v>38</v>
      </c>
      <c r="IA56" s="103">
        <v>58</v>
      </c>
      <c r="IB56" s="103">
        <v>69</v>
      </c>
    </row>
    <row r="57" spans="1:236" ht="42" customHeight="1" x14ac:dyDescent="0.3">
      <c r="A57" s="1166"/>
      <c r="B57" s="1140"/>
      <c r="C57" s="90" t="s">
        <v>126</v>
      </c>
      <c r="D57" s="103">
        <v>383</v>
      </c>
      <c r="E57" s="103">
        <v>154</v>
      </c>
      <c r="F57" s="103">
        <v>323</v>
      </c>
      <c r="G57" s="103">
        <v>1417</v>
      </c>
      <c r="H57" s="103">
        <v>429</v>
      </c>
      <c r="I57" s="103">
        <v>114</v>
      </c>
      <c r="J57" s="103">
        <v>209</v>
      </c>
      <c r="K57" s="103">
        <v>925</v>
      </c>
      <c r="L57" s="103">
        <v>21</v>
      </c>
      <c r="M57" s="103">
        <v>69</v>
      </c>
      <c r="N57" s="103">
        <v>202</v>
      </c>
      <c r="O57" s="103">
        <v>178</v>
      </c>
      <c r="P57" s="103">
        <v>364</v>
      </c>
      <c r="Q57" s="103">
        <v>341</v>
      </c>
      <c r="R57" s="103">
        <v>253</v>
      </c>
      <c r="S57" s="103">
        <v>1228</v>
      </c>
      <c r="T57" s="103">
        <v>605</v>
      </c>
      <c r="U57" s="103">
        <v>134</v>
      </c>
      <c r="V57" s="103">
        <v>166</v>
      </c>
      <c r="W57" s="103">
        <v>400</v>
      </c>
      <c r="X57" s="103">
        <v>123</v>
      </c>
      <c r="Y57" s="103">
        <v>239</v>
      </c>
      <c r="Z57" s="103">
        <v>189</v>
      </c>
      <c r="AA57" s="103">
        <v>283</v>
      </c>
      <c r="AB57" s="103">
        <v>260</v>
      </c>
      <c r="AC57" s="103">
        <v>167</v>
      </c>
      <c r="AD57" s="103">
        <v>945</v>
      </c>
      <c r="AE57" s="103">
        <v>142</v>
      </c>
      <c r="AF57" s="103">
        <v>120</v>
      </c>
      <c r="AG57" s="103">
        <v>361</v>
      </c>
      <c r="AH57" s="103">
        <v>638</v>
      </c>
      <c r="AI57" s="103">
        <v>731</v>
      </c>
      <c r="AJ57" s="103">
        <v>441</v>
      </c>
      <c r="AK57" s="103">
        <v>1214</v>
      </c>
      <c r="AL57" s="103">
        <v>157</v>
      </c>
      <c r="AM57" s="103">
        <v>1726</v>
      </c>
      <c r="AN57" s="103">
        <v>212</v>
      </c>
      <c r="AO57" s="103">
        <v>138</v>
      </c>
      <c r="AP57" s="103">
        <v>1147</v>
      </c>
      <c r="AQ57" s="103">
        <v>106</v>
      </c>
      <c r="AR57" s="103">
        <v>137</v>
      </c>
      <c r="AS57" s="103">
        <v>535</v>
      </c>
      <c r="AT57" s="103">
        <v>279</v>
      </c>
      <c r="AU57" s="103">
        <v>197</v>
      </c>
      <c r="AV57" s="103">
        <v>473</v>
      </c>
      <c r="AW57" s="103">
        <v>241</v>
      </c>
      <c r="AX57" s="103">
        <v>52</v>
      </c>
      <c r="AY57" s="103">
        <v>469</v>
      </c>
      <c r="AZ57" s="103">
        <v>436</v>
      </c>
      <c r="BA57" s="103">
        <v>143</v>
      </c>
      <c r="BB57" s="103">
        <v>27</v>
      </c>
      <c r="BC57" s="103">
        <v>512</v>
      </c>
      <c r="BD57" s="103">
        <v>324</v>
      </c>
      <c r="BE57" s="103">
        <v>100</v>
      </c>
      <c r="BF57" s="103">
        <v>97</v>
      </c>
      <c r="BG57" s="103">
        <v>44</v>
      </c>
      <c r="BH57" s="103">
        <v>82</v>
      </c>
      <c r="BI57" s="103">
        <v>72</v>
      </c>
      <c r="BJ57" s="103">
        <v>19</v>
      </c>
      <c r="BK57" s="103">
        <v>16</v>
      </c>
      <c r="BL57" s="103">
        <v>37</v>
      </c>
      <c r="BM57" s="103">
        <v>146</v>
      </c>
      <c r="BN57" s="103">
        <v>50</v>
      </c>
      <c r="BO57" s="103">
        <v>18</v>
      </c>
      <c r="BP57" s="103">
        <v>172</v>
      </c>
      <c r="BQ57" s="103">
        <v>22</v>
      </c>
      <c r="BR57" s="103">
        <v>110</v>
      </c>
      <c r="BS57" s="103">
        <v>47</v>
      </c>
      <c r="BT57" s="103">
        <v>150</v>
      </c>
      <c r="BU57" s="103">
        <v>58</v>
      </c>
      <c r="BV57" s="103">
        <v>23</v>
      </c>
      <c r="BW57" s="103">
        <v>48</v>
      </c>
      <c r="BX57" s="103">
        <v>61</v>
      </c>
      <c r="BY57" s="103">
        <v>71</v>
      </c>
      <c r="BZ57" s="103">
        <v>197</v>
      </c>
      <c r="CA57" s="103">
        <v>521</v>
      </c>
      <c r="CB57" s="103">
        <v>271</v>
      </c>
      <c r="CC57" s="103">
        <v>34</v>
      </c>
      <c r="CD57" s="103">
        <v>28</v>
      </c>
      <c r="CE57" s="103">
        <v>280</v>
      </c>
      <c r="CF57" s="103">
        <v>83</v>
      </c>
      <c r="CG57" s="103">
        <v>40</v>
      </c>
      <c r="CH57" s="103">
        <v>217</v>
      </c>
      <c r="CI57" s="103">
        <v>65</v>
      </c>
      <c r="CJ57" s="103">
        <v>255</v>
      </c>
      <c r="CK57" s="103">
        <v>62</v>
      </c>
      <c r="CL57" s="103">
        <v>142</v>
      </c>
      <c r="CM57" s="103">
        <v>80</v>
      </c>
      <c r="CN57" s="103">
        <v>68</v>
      </c>
      <c r="CO57" s="103">
        <v>86</v>
      </c>
      <c r="CP57" s="103">
        <v>138</v>
      </c>
      <c r="CQ57" s="103">
        <v>63</v>
      </c>
      <c r="CR57" s="103">
        <v>41</v>
      </c>
      <c r="CS57" s="103">
        <v>23</v>
      </c>
      <c r="CT57" s="103">
        <v>56</v>
      </c>
      <c r="CU57" s="103">
        <v>119</v>
      </c>
      <c r="CV57" s="103">
        <v>12</v>
      </c>
      <c r="CW57" s="103">
        <v>87</v>
      </c>
      <c r="CX57" s="103">
        <v>160</v>
      </c>
      <c r="CY57" s="103">
        <v>89</v>
      </c>
      <c r="CZ57" s="103">
        <v>71</v>
      </c>
      <c r="DA57" s="103">
        <v>23</v>
      </c>
      <c r="DB57" s="103">
        <v>18</v>
      </c>
      <c r="DC57" s="103">
        <v>65</v>
      </c>
      <c r="DD57" s="103">
        <v>252</v>
      </c>
      <c r="DE57" s="103">
        <v>214</v>
      </c>
      <c r="DF57" s="103">
        <v>22</v>
      </c>
      <c r="DG57" s="103">
        <v>113</v>
      </c>
      <c r="DH57" s="103">
        <v>3</v>
      </c>
      <c r="DI57" s="103">
        <v>13</v>
      </c>
      <c r="DJ57" s="103">
        <v>121</v>
      </c>
      <c r="DK57" s="103">
        <v>55</v>
      </c>
      <c r="DL57" s="103">
        <v>36</v>
      </c>
      <c r="DM57" s="103">
        <v>334</v>
      </c>
      <c r="DN57" s="103">
        <v>132</v>
      </c>
      <c r="DO57" s="103">
        <v>173</v>
      </c>
      <c r="DP57" s="103">
        <v>80</v>
      </c>
      <c r="DQ57" s="103">
        <v>184</v>
      </c>
      <c r="DR57" s="103">
        <v>349</v>
      </c>
      <c r="DS57" s="103">
        <v>118</v>
      </c>
      <c r="DT57" s="103">
        <v>118</v>
      </c>
      <c r="DU57" s="103">
        <v>173</v>
      </c>
      <c r="DV57" s="103">
        <v>129</v>
      </c>
      <c r="DW57" s="103">
        <v>46</v>
      </c>
      <c r="DX57" s="103">
        <v>227</v>
      </c>
      <c r="DY57" s="103">
        <v>32</v>
      </c>
      <c r="DZ57" s="103">
        <v>103</v>
      </c>
      <c r="EA57" s="103">
        <v>43</v>
      </c>
      <c r="EB57" s="103">
        <v>19</v>
      </c>
      <c r="EC57" s="103">
        <v>31</v>
      </c>
      <c r="ED57" s="103">
        <v>59</v>
      </c>
      <c r="EE57" s="103">
        <v>73</v>
      </c>
      <c r="EF57" s="103">
        <v>48</v>
      </c>
      <c r="EG57" s="103">
        <v>94</v>
      </c>
      <c r="EH57" s="103">
        <v>85</v>
      </c>
      <c r="EI57" s="103">
        <v>44</v>
      </c>
      <c r="EJ57" s="103">
        <v>56</v>
      </c>
      <c r="EK57" s="103">
        <v>18</v>
      </c>
      <c r="EL57" s="103">
        <v>27</v>
      </c>
      <c r="EM57" s="103">
        <v>69</v>
      </c>
      <c r="EN57" s="103">
        <v>19</v>
      </c>
      <c r="EO57" s="103">
        <v>50</v>
      </c>
      <c r="EP57" s="103">
        <v>33</v>
      </c>
      <c r="EQ57" s="103">
        <v>127</v>
      </c>
      <c r="ER57" s="103">
        <v>18</v>
      </c>
      <c r="ES57" s="103">
        <v>32</v>
      </c>
      <c r="ET57" s="103">
        <v>49</v>
      </c>
      <c r="EU57" s="103">
        <v>24</v>
      </c>
      <c r="EV57" s="103">
        <v>13</v>
      </c>
      <c r="EW57" s="103">
        <v>34</v>
      </c>
      <c r="EX57" s="103">
        <v>26</v>
      </c>
      <c r="EY57" s="103">
        <v>100</v>
      </c>
      <c r="EZ57" s="103">
        <v>30</v>
      </c>
      <c r="FA57" s="103">
        <v>147</v>
      </c>
      <c r="FB57" s="103">
        <v>95</v>
      </c>
      <c r="FC57" s="103">
        <v>50</v>
      </c>
      <c r="FD57" s="103">
        <v>151</v>
      </c>
      <c r="FE57" s="103">
        <v>56</v>
      </c>
      <c r="FF57" s="103">
        <v>139</v>
      </c>
      <c r="FG57" s="103">
        <v>41</v>
      </c>
      <c r="FH57" s="103">
        <v>47</v>
      </c>
      <c r="FI57" s="103">
        <v>213</v>
      </c>
      <c r="FJ57" s="103">
        <v>31</v>
      </c>
      <c r="FK57" s="103">
        <v>31</v>
      </c>
      <c r="FL57" s="103">
        <v>32</v>
      </c>
      <c r="FM57" s="103">
        <v>78</v>
      </c>
      <c r="FN57" s="103">
        <v>20</v>
      </c>
      <c r="FO57" s="103">
        <v>44</v>
      </c>
      <c r="FP57" s="103">
        <v>332</v>
      </c>
      <c r="FQ57" s="103">
        <v>30</v>
      </c>
      <c r="FR57" s="103">
        <v>106</v>
      </c>
      <c r="FS57" s="103">
        <v>62</v>
      </c>
      <c r="FT57" s="103">
        <v>82</v>
      </c>
      <c r="FU57" s="103">
        <v>64</v>
      </c>
      <c r="FV57" s="103">
        <v>36</v>
      </c>
      <c r="FW57" s="103">
        <v>68</v>
      </c>
      <c r="FX57" s="103">
        <v>30</v>
      </c>
      <c r="FY57" s="103">
        <v>104</v>
      </c>
      <c r="FZ57" s="103">
        <v>60</v>
      </c>
      <c r="GA57" s="103">
        <v>162</v>
      </c>
      <c r="GB57" s="103">
        <v>18</v>
      </c>
      <c r="GC57" s="103">
        <v>85</v>
      </c>
      <c r="GD57" s="103">
        <v>245</v>
      </c>
      <c r="GE57" s="103">
        <v>200</v>
      </c>
      <c r="GF57" s="103">
        <v>99</v>
      </c>
      <c r="GG57" s="103">
        <v>87</v>
      </c>
      <c r="GH57" s="103">
        <v>118</v>
      </c>
      <c r="GI57" s="103">
        <v>38</v>
      </c>
      <c r="GJ57" s="103">
        <v>52</v>
      </c>
      <c r="GK57" s="103">
        <v>68</v>
      </c>
      <c r="GL57" s="103">
        <v>51</v>
      </c>
      <c r="GM57" s="103">
        <v>75</v>
      </c>
      <c r="GN57" s="103">
        <v>73</v>
      </c>
      <c r="GO57" s="103">
        <v>24</v>
      </c>
      <c r="GP57" s="103">
        <v>15</v>
      </c>
      <c r="GQ57" s="103">
        <v>160</v>
      </c>
      <c r="GR57" s="103">
        <v>54</v>
      </c>
      <c r="GS57" s="103">
        <v>113</v>
      </c>
      <c r="GT57" s="103">
        <v>3</v>
      </c>
      <c r="GU57" s="103">
        <v>5</v>
      </c>
      <c r="GV57" s="103">
        <v>156</v>
      </c>
      <c r="GW57" s="103">
        <v>3</v>
      </c>
      <c r="GX57" s="103">
        <v>10</v>
      </c>
      <c r="GY57" s="103">
        <v>152</v>
      </c>
      <c r="GZ57" s="103">
        <v>47</v>
      </c>
      <c r="HA57" s="103">
        <v>156</v>
      </c>
      <c r="HB57" s="103">
        <v>94</v>
      </c>
      <c r="HC57" s="103">
        <v>81</v>
      </c>
      <c r="HD57" s="103">
        <v>161</v>
      </c>
      <c r="HE57" s="103">
        <v>55</v>
      </c>
      <c r="HF57" s="103">
        <v>83</v>
      </c>
      <c r="HG57" s="103">
        <v>65</v>
      </c>
      <c r="HH57" s="103">
        <v>209</v>
      </c>
      <c r="HI57" s="103">
        <v>114</v>
      </c>
      <c r="HJ57" s="103">
        <v>105</v>
      </c>
      <c r="HK57" s="103">
        <v>20</v>
      </c>
      <c r="HL57" s="103">
        <v>68</v>
      </c>
      <c r="HM57" s="103">
        <v>11</v>
      </c>
      <c r="HN57" s="103">
        <v>94</v>
      </c>
      <c r="HO57" s="103">
        <v>24</v>
      </c>
      <c r="HP57" s="103">
        <v>84</v>
      </c>
      <c r="HQ57" s="103">
        <v>3</v>
      </c>
      <c r="HR57" s="103">
        <v>19</v>
      </c>
      <c r="HS57" s="103">
        <v>46</v>
      </c>
      <c r="HT57" s="103">
        <v>148</v>
      </c>
      <c r="HU57" s="103">
        <v>275</v>
      </c>
      <c r="HV57" s="103">
        <v>27</v>
      </c>
      <c r="HW57" s="103">
        <v>33</v>
      </c>
      <c r="HX57" s="103">
        <v>62</v>
      </c>
      <c r="HY57" s="103">
        <v>119</v>
      </c>
      <c r="HZ57" s="103">
        <v>44</v>
      </c>
      <c r="IA57" s="103">
        <v>65</v>
      </c>
      <c r="IB57" s="103">
        <v>76</v>
      </c>
    </row>
    <row r="58" spans="1:236" s="92" customFormat="1" ht="21" hidden="1" customHeight="1" x14ac:dyDescent="0.3">
      <c r="A58" s="1167"/>
      <c r="B58" s="117" t="s">
        <v>299</v>
      </c>
      <c r="C58" s="117"/>
      <c r="D58" s="93">
        <v>95.1</v>
      </c>
      <c r="E58" s="93">
        <v>95.1</v>
      </c>
      <c r="F58" s="93">
        <v>95.1</v>
      </c>
      <c r="G58" s="93">
        <v>95.1</v>
      </c>
      <c r="H58" s="93">
        <v>95.1</v>
      </c>
      <c r="I58" s="93">
        <v>95.1</v>
      </c>
      <c r="J58" s="93">
        <v>95.1</v>
      </c>
      <c r="K58" s="93">
        <v>95.1</v>
      </c>
      <c r="L58" s="93">
        <v>95.1</v>
      </c>
      <c r="M58" s="93">
        <v>95.1</v>
      </c>
      <c r="N58" s="93">
        <v>95.1</v>
      </c>
      <c r="O58" s="93">
        <v>95.1</v>
      </c>
      <c r="P58" s="93">
        <v>95.1</v>
      </c>
      <c r="Q58" s="93">
        <v>95.1</v>
      </c>
      <c r="R58" s="93">
        <v>95.1</v>
      </c>
      <c r="S58" s="93">
        <v>95.1</v>
      </c>
      <c r="T58" s="93">
        <v>95.1</v>
      </c>
      <c r="U58" s="93">
        <v>95.1</v>
      </c>
      <c r="V58" s="93">
        <v>95.1</v>
      </c>
      <c r="W58" s="93">
        <v>95.1</v>
      </c>
      <c r="X58" s="93">
        <v>95.1</v>
      </c>
      <c r="Y58" s="93">
        <v>95.1</v>
      </c>
      <c r="Z58" s="93">
        <v>95.1</v>
      </c>
      <c r="AA58" s="93">
        <v>95.1</v>
      </c>
      <c r="AB58" s="93">
        <v>95.1</v>
      </c>
      <c r="AC58" s="93">
        <v>95.1</v>
      </c>
      <c r="AD58" s="93">
        <v>95.1</v>
      </c>
      <c r="AE58" s="93">
        <v>95.1</v>
      </c>
      <c r="AF58" s="93">
        <v>95.1</v>
      </c>
      <c r="AG58" s="93">
        <v>95.1</v>
      </c>
      <c r="AH58" s="93">
        <v>95.1</v>
      </c>
      <c r="AI58" s="93">
        <v>95.1</v>
      </c>
      <c r="AJ58" s="93">
        <v>95.1</v>
      </c>
      <c r="AK58" s="93">
        <v>95.1</v>
      </c>
      <c r="AL58" s="93">
        <v>95.1</v>
      </c>
      <c r="AM58" s="93">
        <v>95.1</v>
      </c>
      <c r="AN58" s="93">
        <v>95.1</v>
      </c>
      <c r="AO58" s="93">
        <v>95.1</v>
      </c>
      <c r="AP58" s="93">
        <v>95.1</v>
      </c>
      <c r="AQ58" s="93">
        <v>95.1</v>
      </c>
      <c r="AR58" s="93">
        <v>95.1</v>
      </c>
      <c r="AS58" s="93">
        <v>95.1</v>
      </c>
      <c r="AT58" s="93">
        <v>95.1</v>
      </c>
      <c r="AU58" s="93">
        <v>95.1</v>
      </c>
      <c r="AV58" s="93">
        <v>95.1</v>
      </c>
      <c r="AW58" s="93">
        <v>95.1</v>
      </c>
      <c r="AX58" s="93">
        <v>95.1</v>
      </c>
      <c r="AY58" s="93">
        <v>95.1</v>
      </c>
      <c r="AZ58" s="93">
        <v>95.1</v>
      </c>
      <c r="BA58" s="93">
        <v>95.1</v>
      </c>
      <c r="BB58" s="93">
        <v>95.1</v>
      </c>
      <c r="BC58" s="93">
        <v>95.1</v>
      </c>
      <c r="BD58" s="93">
        <v>95.1</v>
      </c>
      <c r="BE58" s="93">
        <v>95.1</v>
      </c>
      <c r="BF58" s="93">
        <v>95.1</v>
      </c>
      <c r="BG58" s="93">
        <v>95.1</v>
      </c>
      <c r="BH58" s="93">
        <v>95.1</v>
      </c>
      <c r="BI58" s="93">
        <v>95.1</v>
      </c>
      <c r="BJ58" s="93">
        <v>95.1</v>
      </c>
      <c r="BK58" s="93">
        <v>95.1</v>
      </c>
      <c r="BL58" s="93">
        <v>95.1</v>
      </c>
      <c r="BM58" s="93">
        <v>95.1</v>
      </c>
      <c r="BN58" s="93">
        <v>95.1</v>
      </c>
      <c r="BO58" s="93">
        <v>95.1</v>
      </c>
      <c r="BP58" s="93">
        <v>95.1</v>
      </c>
      <c r="BQ58" s="93">
        <v>95.1</v>
      </c>
      <c r="BR58" s="93">
        <v>95.1</v>
      </c>
      <c r="BS58" s="93">
        <v>95.1</v>
      </c>
      <c r="BT58" s="93">
        <v>95.1</v>
      </c>
      <c r="BU58" s="93">
        <v>95.1</v>
      </c>
      <c r="BV58" s="93">
        <v>95.1</v>
      </c>
      <c r="BW58" s="93">
        <v>95.1</v>
      </c>
      <c r="BX58" s="93">
        <v>95.1</v>
      </c>
      <c r="BY58" s="93">
        <v>95.1</v>
      </c>
      <c r="BZ58" s="93">
        <v>95.1</v>
      </c>
      <c r="CA58" s="93">
        <v>95.1</v>
      </c>
      <c r="CB58" s="93">
        <v>95.1</v>
      </c>
      <c r="CC58" s="93">
        <v>95.1</v>
      </c>
      <c r="CD58" s="93">
        <v>95.1</v>
      </c>
      <c r="CE58" s="93">
        <v>95.1</v>
      </c>
      <c r="CF58" s="93">
        <v>95.1</v>
      </c>
      <c r="CG58" s="93">
        <v>95.1</v>
      </c>
      <c r="CH58" s="93">
        <v>95.1</v>
      </c>
      <c r="CI58" s="93">
        <v>95.1</v>
      </c>
      <c r="CJ58" s="93">
        <v>95.1</v>
      </c>
      <c r="CK58" s="93">
        <v>95.1</v>
      </c>
      <c r="CL58" s="93">
        <v>95.1</v>
      </c>
      <c r="CM58" s="93">
        <v>95.1</v>
      </c>
      <c r="CN58" s="93">
        <v>95.1</v>
      </c>
      <c r="CO58" s="93">
        <v>95.1</v>
      </c>
      <c r="CP58" s="93">
        <v>95.1</v>
      </c>
      <c r="CQ58" s="93">
        <v>95.1</v>
      </c>
      <c r="CR58" s="93">
        <v>95.1</v>
      </c>
      <c r="CS58" s="93">
        <v>95.1</v>
      </c>
      <c r="CT58" s="93">
        <v>95.1</v>
      </c>
      <c r="CU58" s="93">
        <v>95.1</v>
      </c>
      <c r="CV58" s="93">
        <v>95.1</v>
      </c>
      <c r="CW58" s="93">
        <v>95.1</v>
      </c>
      <c r="CX58" s="93">
        <v>95.1</v>
      </c>
      <c r="CY58" s="93">
        <v>95.1</v>
      </c>
      <c r="CZ58" s="93">
        <v>95.1</v>
      </c>
      <c r="DA58" s="93">
        <v>95.1</v>
      </c>
      <c r="DB58" s="93">
        <v>95.1</v>
      </c>
      <c r="DC58" s="93">
        <v>95.1</v>
      </c>
      <c r="DD58" s="93">
        <v>95.1</v>
      </c>
      <c r="DE58" s="93">
        <v>95.1</v>
      </c>
      <c r="DF58" s="93">
        <v>95.1</v>
      </c>
      <c r="DG58" s="93">
        <v>95.1</v>
      </c>
      <c r="DH58" s="93">
        <v>95.1</v>
      </c>
      <c r="DI58" s="93">
        <v>95.1</v>
      </c>
      <c r="DJ58" s="93">
        <v>95.1</v>
      </c>
      <c r="DK58" s="93">
        <v>95.1</v>
      </c>
      <c r="DL58" s="93">
        <v>95.1</v>
      </c>
      <c r="DM58" s="93">
        <v>95.1</v>
      </c>
      <c r="DN58" s="93">
        <v>95.1</v>
      </c>
      <c r="DO58" s="93">
        <v>95.1</v>
      </c>
      <c r="DP58" s="93">
        <v>95.1</v>
      </c>
      <c r="DQ58" s="93">
        <v>95.1</v>
      </c>
      <c r="DR58" s="93">
        <v>95.1</v>
      </c>
      <c r="DS58" s="93">
        <v>95.1</v>
      </c>
      <c r="DT58" s="93">
        <v>95.1</v>
      </c>
      <c r="DU58" s="93">
        <v>95.1</v>
      </c>
      <c r="DV58" s="93">
        <v>95.1</v>
      </c>
      <c r="DW58" s="93">
        <v>95.1</v>
      </c>
      <c r="DX58" s="93">
        <v>95.1</v>
      </c>
      <c r="DY58" s="93">
        <v>95.1</v>
      </c>
      <c r="DZ58" s="93">
        <v>95.1</v>
      </c>
      <c r="EA58" s="93">
        <v>95.1</v>
      </c>
      <c r="EB58" s="93">
        <v>95.1</v>
      </c>
      <c r="EC58" s="93">
        <v>95.1</v>
      </c>
      <c r="ED58" s="93">
        <v>95.1</v>
      </c>
      <c r="EE58" s="93">
        <v>95.1</v>
      </c>
      <c r="EF58" s="93">
        <v>95.1</v>
      </c>
      <c r="EG58" s="93">
        <v>95.1</v>
      </c>
      <c r="EH58" s="93">
        <v>95.1</v>
      </c>
      <c r="EI58" s="93">
        <v>95.1</v>
      </c>
      <c r="EJ58" s="93">
        <v>95.1</v>
      </c>
      <c r="EK58" s="93">
        <v>95.1</v>
      </c>
      <c r="EL58" s="93">
        <v>95.1</v>
      </c>
      <c r="EM58" s="93">
        <v>95.1</v>
      </c>
      <c r="EN58" s="93">
        <v>95.1</v>
      </c>
      <c r="EO58" s="93">
        <v>95.1</v>
      </c>
      <c r="EP58" s="93">
        <v>95.1</v>
      </c>
      <c r="EQ58" s="93">
        <v>95.1</v>
      </c>
      <c r="ER58" s="93">
        <v>95.1</v>
      </c>
      <c r="ES58" s="93">
        <v>95.1</v>
      </c>
      <c r="ET58" s="93">
        <v>95.1</v>
      </c>
      <c r="EU58" s="93">
        <v>95.1</v>
      </c>
      <c r="EV58" s="93">
        <v>95.1</v>
      </c>
      <c r="EW58" s="93">
        <v>95.1</v>
      </c>
      <c r="EX58" s="93">
        <v>95.1</v>
      </c>
      <c r="EY58" s="93">
        <v>95.1</v>
      </c>
      <c r="EZ58" s="93">
        <v>95.1</v>
      </c>
      <c r="FA58" s="93">
        <v>95.1</v>
      </c>
      <c r="FB58" s="93">
        <v>95.1</v>
      </c>
      <c r="FC58" s="93">
        <v>95.1</v>
      </c>
      <c r="FD58" s="93">
        <v>95.1</v>
      </c>
      <c r="FE58" s="93">
        <v>95.1</v>
      </c>
      <c r="FF58" s="93">
        <v>95.1</v>
      </c>
      <c r="FG58" s="93">
        <v>95.1</v>
      </c>
      <c r="FH58" s="93">
        <v>95.1</v>
      </c>
      <c r="FI58" s="93">
        <v>95.1</v>
      </c>
      <c r="FJ58" s="93">
        <v>95.1</v>
      </c>
      <c r="FK58" s="93">
        <v>95.1</v>
      </c>
      <c r="FL58" s="93">
        <v>95.1</v>
      </c>
      <c r="FM58" s="93">
        <v>95.1</v>
      </c>
      <c r="FN58" s="93">
        <v>95.1</v>
      </c>
      <c r="FO58" s="93">
        <v>95.1</v>
      </c>
      <c r="FP58" s="93">
        <v>95.1</v>
      </c>
      <c r="FQ58" s="93">
        <v>95.1</v>
      </c>
      <c r="FR58" s="93">
        <v>95.1</v>
      </c>
      <c r="FS58" s="93">
        <v>95.1</v>
      </c>
      <c r="FT58" s="93">
        <v>95.1</v>
      </c>
      <c r="FU58" s="93">
        <v>95.1</v>
      </c>
      <c r="FV58" s="93">
        <v>95.1</v>
      </c>
      <c r="FW58" s="93">
        <v>95.1</v>
      </c>
      <c r="FX58" s="93">
        <v>95.1</v>
      </c>
      <c r="FY58" s="93">
        <v>95.1</v>
      </c>
      <c r="FZ58" s="93">
        <v>95.1</v>
      </c>
      <c r="GA58" s="93">
        <v>95.1</v>
      </c>
      <c r="GB58" s="93">
        <v>95.1</v>
      </c>
      <c r="GC58" s="93">
        <v>95.1</v>
      </c>
      <c r="GD58" s="93">
        <v>95.1</v>
      </c>
      <c r="GE58" s="93">
        <v>95.1</v>
      </c>
      <c r="GF58" s="93">
        <v>95.1</v>
      </c>
      <c r="GG58" s="93">
        <v>95.1</v>
      </c>
      <c r="GH58" s="93">
        <v>95.1</v>
      </c>
      <c r="GI58" s="93">
        <v>95.1</v>
      </c>
      <c r="GJ58" s="93">
        <v>95.1</v>
      </c>
      <c r="GK58" s="93">
        <v>95.1</v>
      </c>
      <c r="GL58" s="93">
        <v>95.1</v>
      </c>
      <c r="GM58" s="93">
        <v>95.1</v>
      </c>
      <c r="GN58" s="93">
        <v>95.1</v>
      </c>
      <c r="GO58" s="93">
        <v>95.1</v>
      </c>
      <c r="GP58" s="93">
        <v>95.1</v>
      </c>
      <c r="GQ58" s="93">
        <v>95.1</v>
      </c>
      <c r="GR58" s="93">
        <v>95.1</v>
      </c>
      <c r="GS58" s="93">
        <v>95.1</v>
      </c>
      <c r="GT58" s="93">
        <v>95.1</v>
      </c>
      <c r="GU58" s="93">
        <v>95.1</v>
      </c>
      <c r="GV58" s="93">
        <v>95.1</v>
      </c>
      <c r="GW58" s="93">
        <v>95.1</v>
      </c>
      <c r="GX58" s="93">
        <v>95.1</v>
      </c>
      <c r="GY58" s="93">
        <v>95.1</v>
      </c>
      <c r="GZ58" s="93">
        <v>95.1</v>
      </c>
      <c r="HA58" s="93">
        <v>95.1</v>
      </c>
      <c r="HB58" s="93">
        <v>95.1</v>
      </c>
      <c r="HC58" s="93">
        <v>95.1</v>
      </c>
      <c r="HD58" s="93">
        <v>95.1</v>
      </c>
      <c r="HE58" s="93">
        <v>95.1</v>
      </c>
      <c r="HF58" s="93">
        <v>95.1</v>
      </c>
      <c r="HG58" s="93">
        <v>95.1</v>
      </c>
      <c r="HH58" s="93">
        <v>95.1</v>
      </c>
      <c r="HI58" s="93">
        <v>95.1</v>
      </c>
      <c r="HJ58" s="93">
        <v>95.1</v>
      </c>
      <c r="HK58" s="93">
        <v>95.1</v>
      </c>
      <c r="HL58" s="93">
        <v>95.1</v>
      </c>
      <c r="HM58" s="93">
        <v>95.1</v>
      </c>
      <c r="HN58" s="93">
        <v>95.1</v>
      </c>
      <c r="HO58" s="93">
        <v>95.1</v>
      </c>
      <c r="HP58" s="93">
        <v>95.1</v>
      </c>
      <c r="HQ58" s="93">
        <v>95.1</v>
      </c>
      <c r="HR58" s="93">
        <v>95.1</v>
      </c>
      <c r="HS58" s="93">
        <v>95.1</v>
      </c>
      <c r="HT58" s="93">
        <v>95.1</v>
      </c>
      <c r="HU58" s="93">
        <v>95.1</v>
      </c>
      <c r="HV58" s="93">
        <v>95.1</v>
      </c>
      <c r="HW58" s="93">
        <v>95.1</v>
      </c>
      <c r="HX58" s="93">
        <v>95.1</v>
      </c>
      <c r="HY58" s="93">
        <v>95.1</v>
      </c>
      <c r="HZ58" s="93">
        <v>95.1</v>
      </c>
      <c r="IA58" s="93">
        <v>95.1</v>
      </c>
      <c r="IB58" s="93">
        <v>95.1</v>
      </c>
    </row>
    <row r="59" spans="1:236" s="95" customFormat="1" ht="21" hidden="1" customHeight="1" x14ac:dyDescent="0.3">
      <c r="A59" s="1168"/>
      <c r="B59" s="96" t="s">
        <v>271</v>
      </c>
      <c r="C59" s="96"/>
      <c r="D59" s="97">
        <f t="shared" ref="D59:BO59" si="127">D54-D58</f>
        <v>-15.099999999999994</v>
      </c>
      <c r="E59" s="97">
        <f t="shared" si="127"/>
        <v>-24.099999999999994</v>
      </c>
      <c r="F59" s="97">
        <f t="shared" si="127"/>
        <v>-17.099999999999994</v>
      </c>
      <c r="G59" s="97">
        <f t="shared" si="127"/>
        <v>-9.0999999999999943</v>
      </c>
      <c r="H59" s="97">
        <f t="shared" si="127"/>
        <v>-10.099999999999994</v>
      </c>
      <c r="I59" s="97">
        <f t="shared" si="127"/>
        <v>-13.099999999999994</v>
      </c>
      <c r="J59" s="97">
        <f t="shared" si="127"/>
        <v>-3.0999999999999943</v>
      </c>
      <c r="K59" s="97">
        <f t="shared" si="127"/>
        <v>1.9000000000000057</v>
      </c>
      <c r="L59" s="97">
        <f t="shared" si="127"/>
        <v>-9.0999999999999943</v>
      </c>
      <c r="M59" s="97">
        <f t="shared" si="127"/>
        <v>-20.099999999999994</v>
      </c>
      <c r="N59" s="97">
        <f t="shared" si="127"/>
        <v>-2.0999999999999943</v>
      </c>
      <c r="O59" s="97">
        <f t="shared" si="127"/>
        <v>-15.099999999999994</v>
      </c>
      <c r="P59" s="97">
        <f t="shared" si="127"/>
        <v>-8.0999999999999943</v>
      </c>
      <c r="Q59" s="97">
        <f t="shared" si="127"/>
        <v>-14.099999999999994</v>
      </c>
      <c r="R59" s="97">
        <f t="shared" si="127"/>
        <v>-9.0999999999999943</v>
      </c>
      <c r="S59" s="97">
        <f t="shared" si="127"/>
        <v>-29.099999999999994</v>
      </c>
      <c r="T59" s="97">
        <f t="shared" si="127"/>
        <v>-14.099999999999994</v>
      </c>
      <c r="U59" s="97">
        <f t="shared" si="127"/>
        <v>-20.099999999999994</v>
      </c>
      <c r="V59" s="97">
        <f t="shared" si="127"/>
        <v>-8.0999999999999943</v>
      </c>
      <c r="W59" s="97">
        <f t="shared" si="127"/>
        <v>1.9000000000000057</v>
      </c>
      <c r="X59" s="97">
        <f t="shared" si="127"/>
        <v>-24.099999999999994</v>
      </c>
      <c r="Y59" s="97">
        <f t="shared" si="127"/>
        <v>1.9000000000000057</v>
      </c>
      <c r="Z59" s="97">
        <f t="shared" si="127"/>
        <v>-9.0999999999999943</v>
      </c>
      <c r="AA59" s="97">
        <f t="shared" si="127"/>
        <v>-11.099999999999994</v>
      </c>
      <c r="AB59" s="97">
        <f t="shared" si="127"/>
        <v>-7.0999999999999943</v>
      </c>
      <c r="AC59" s="97">
        <f t="shared" si="127"/>
        <v>-5.0999999999999943</v>
      </c>
      <c r="AD59" s="97">
        <f t="shared" si="127"/>
        <v>-29.099999999999994</v>
      </c>
      <c r="AE59" s="97">
        <f t="shared" si="127"/>
        <v>-18.099999999999994</v>
      </c>
      <c r="AF59" s="97">
        <f t="shared" si="127"/>
        <v>-27.099999999999994</v>
      </c>
      <c r="AG59" s="97">
        <f t="shared" si="127"/>
        <v>-1.0999999999999943</v>
      </c>
      <c r="AH59" s="97">
        <f t="shared" si="127"/>
        <v>-19.099999999999994</v>
      </c>
      <c r="AI59" s="97">
        <f t="shared" si="127"/>
        <v>-38.099999999999994</v>
      </c>
      <c r="AJ59" s="97">
        <f t="shared" si="127"/>
        <v>-19.099999999999994</v>
      </c>
      <c r="AK59" s="97">
        <f t="shared" si="127"/>
        <v>-17.099999999999994</v>
      </c>
      <c r="AL59" s="97">
        <f t="shared" si="127"/>
        <v>-15.099999999999994</v>
      </c>
      <c r="AM59" s="97">
        <f t="shared" si="127"/>
        <v>-25.099999999999994</v>
      </c>
      <c r="AN59" s="97">
        <f t="shared" si="127"/>
        <v>-12.099999999999994</v>
      </c>
      <c r="AO59" s="97">
        <f t="shared" si="127"/>
        <v>-9.0999999999999943</v>
      </c>
      <c r="AP59" s="97">
        <f t="shared" si="127"/>
        <v>-19.099999999999994</v>
      </c>
      <c r="AQ59" s="97">
        <f t="shared" si="127"/>
        <v>-9.0999999999999943</v>
      </c>
      <c r="AR59" s="97">
        <f t="shared" si="127"/>
        <v>1.9000000000000057</v>
      </c>
      <c r="AS59" s="97">
        <f t="shared" si="127"/>
        <v>-15.099999999999994</v>
      </c>
      <c r="AT59" s="97">
        <f t="shared" si="127"/>
        <v>-1.0999999999999943</v>
      </c>
      <c r="AU59" s="97">
        <f t="shared" si="127"/>
        <v>-21.099999999999994</v>
      </c>
      <c r="AV59" s="97">
        <f t="shared" si="127"/>
        <v>-16.099999999999994</v>
      </c>
      <c r="AW59" s="97">
        <f t="shared" si="127"/>
        <v>-6.0999999999999943</v>
      </c>
      <c r="AX59" s="97">
        <f t="shared" si="127"/>
        <v>-1.0999999999999943</v>
      </c>
      <c r="AY59" s="97">
        <f t="shared" si="127"/>
        <v>-15.099999999999994</v>
      </c>
      <c r="AZ59" s="97">
        <f t="shared" si="127"/>
        <v>-3.0999999999999943</v>
      </c>
      <c r="BA59" s="97">
        <f t="shared" si="127"/>
        <v>-5.0999999999999943</v>
      </c>
      <c r="BB59" s="97">
        <f t="shared" si="127"/>
        <v>4.9000000000000057</v>
      </c>
      <c r="BC59" s="97">
        <f t="shared" si="127"/>
        <v>-16.099999999999994</v>
      </c>
      <c r="BD59" s="97">
        <f t="shared" si="127"/>
        <v>-5.0999999999999943</v>
      </c>
      <c r="BE59" s="97">
        <f t="shared" si="127"/>
        <v>-14.099999999999994</v>
      </c>
      <c r="BF59" s="97">
        <f t="shared" si="127"/>
        <v>-8.0999999999999943</v>
      </c>
      <c r="BG59" s="97">
        <f t="shared" si="127"/>
        <v>-6.0999999999999943</v>
      </c>
      <c r="BH59" s="97">
        <f t="shared" si="127"/>
        <v>-4.0999999999999943</v>
      </c>
      <c r="BI59" s="97">
        <f t="shared" si="127"/>
        <v>-16.099999999999994</v>
      </c>
      <c r="BJ59" s="97">
        <f t="shared" si="127"/>
        <v>4.9000000000000057</v>
      </c>
      <c r="BK59" s="97">
        <f t="shared" si="127"/>
        <v>-20.099999999999994</v>
      </c>
      <c r="BL59" s="97">
        <f t="shared" si="127"/>
        <v>-11.099999999999994</v>
      </c>
      <c r="BM59" s="97">
        <f t="shared" si="127"/>
        <v>-15.099999999999994</v>
      </c>
      <c r="BN59" s="97">
        <f t="shared" si="127"/>
        <v>-7.0999999999999943</v>
      </c>
      <c r="BO59" s="97">
        <f t="shared" si="127"/>
        <v>-6.0999999999999943</v>
      </c>
      <c r="BP59" s="97">
        <f t="shared" ref="BP59:EA59" si="128">BP54-BP58</f>
        <v>-2.0999999999999943</v>
      </c>
      <c r="BQ59" s="97">
        <f t="shared" si="128"/>
        <v>-18.099999999999994</v>
      </c>
      <c r="BR59" s="97">
        <f t="shared" si="128"/>
        <v>0.90000000000000568</v>
      </c>
      <c r="BS59" s="97">
        <f t="shared" si="128"/>
        <v>2.9000000000000057</v>
      </c>
      <c r="BT59" s="97">
        <f t="shared" si="128"/>
        <v>-12.099999999999994</v>
      </c>
      <c r="BU59" s="97">
        <f t="shared" si="128"/>
        <v>-7.0999999999999943</v>
      </c>
      <c r="BV59" s="97">
        <f t="shared" si="128"/>
        <v>4.9000000000000057</v>
      </c>
      <c r="BW59" s="97">
        <f t="shared" si="128"/>
        <v>0.90000000000000568</v>
      </c>
      <c r="BX59" s="97">
        <f t="shared" si="128"/>
        <v>-13.099999999999994</v>
      </c>
      <c r="BY59" s="97">
        <f t="shared" si="128"/>
        <v>-19.099999999999994</v>
      </c>
      <c r="BZ59" s="97">
        <f t="shared" si="128"/>
        <v>-7.0999999999999943</v>
      </c>
      <c r="CA59" s="97">
        <f t="shared" si="128"/>
        <v>2.9000000000000057</v>
      </c>
      <c r="CB59" s="97">
        <f t="shared" si="128"/>
        <v>-8.0999999999999943</v>
      </c>
      <c r="CC59" s="97">
        <f t="shared" si="128"/>
        <v>-13.099999999999994</v>
      </c>
      <c r="CD59" s="97">
        <f t="shared" si="128"/>
        <v>-20.099999999999994</v>
      </c>
      <c r="CE59" s="97">
        <f t="shared" si="128"/>
        <v>0.90000000000000568</v>
      </c>
      <c r="CF59" s="97">
        <f t="shared" si="128"/>
        <v>-7.0999999999999943</v>
      </c>
      <c r="CG59" s="97">
        <f t="shared" si="128"/>
        <v>1.9000000000000057</v>
      </c>
      <c r="CH59" s="97">
        <f t="shared" si="128"/>
        <v>0.90000000000000568</v>
      </c>
      <c r="CI59" s="97">
        <f t="shared" si="128"/>
        <v>-9.0999999999999943</v>
      </c>
      <c r="CJ59" s="97">
        <f t="shared" si="128"/>
        <v>0.90000000000000568</v>
      </c>
      <c r="CK59" s="97">
        <f t="shared" si="128"/>
        <v>-10.099999999999994</v>
      </c>
      <c r="CL59" s="97">
        <f t="shared" si="128"/>
        <v>-6.0999999999999943</v>
      </c>
      <c r="CM59" s="97">
        <f t="shared" si="128"/>
        <v>-5.0999999999999943</v>
      </c>
      <c r="CN59" s="97">
        <f t="shared" si="128"/>
        <v>-14.099999999999994</v>
      </c>
      <c r="CO59" s="97">
        <f t="shared" si="128"/>
        <v>-3.0999999999999943</v>
      </c>
      <c r="CP59" s="97">
        <f t="shared" si="128"/>
        <v>-7.0999999999999943</v>
      </c>
      <c r="CQ59" s="97">
        <f t="shared" si="128"/>
        <v>-17.099999999999994</v>
      </c>
      <c r="CR59" s="97">
        <f t="shared" si="128"/>
        <v>-5.0999999999999943</v>
      </c>
      <c r="CS59" s="97">
        <f t="shared" si="128"/>
        <v>-17.099999999999994</v>
      </c>
      <c r="CT59" s="97">
        <f t="shared" si="128"/>
        <v>-18.099999999999994</v>
      </c>
      <c r="CU59" s="97">
        <f t="shared" si="128"/>
        <v>-5.0999999999999943</v>
      </c>
      <c r="CV59" s="97">
        <f t="shared" si="128"/>
        <v>-20.099999999999994</v>
      </c>
      <c r="CW59" s="97">
        <f t="shared" si="128"/>
        <v>-9.0999999999999943</v>
      </c>
      <c r="CX59" s="97">
        <f t="shared" si="128"/>
        <v>-18.099999999999994</v>
      </c>
      <c r="CY59" s="97">
        <f t="shared" si="128"/>
        <v>-1.0999999999999943</v>
      </c>
      <c r="CZ59" s="97">
        <f t="shared" si="128"/>
        <v>-13.099999999999994</v>
      </c>
      <c r="DA59" s="97">
        <f t="shared" si="128"/>
        <v>-25.099999999999994</v>
      </c>
      <c r="DB59" s="97">
        <f t="shared" si="128"/>
        <v>-12.099999999999994</v>
      </c>
      <c r="DC59" s="97">
        <f t="shared" si="128"/>
        <v>-23.099999999999994</v>
      </c>
      <c r="DD59" s="97">
        <f t="shared" si="128"/>
        <v>-6.0999999999999943</v>
      </c>
      <c r="DE59" s="97">
        <f t="shared" si="128"/>
        <v>1.9000000000000057</v>
      </c>
      <c r="DF59" s="97">
        <f t="shared" si="128"/>
        <v>-9.9999999999994316E-2</v>
      </c>
      <c r="DG59" s="97">
        <f t="shared" si="128"/>
        <v>-2.0999999999999943</v>
      </c>
      <c r="DH59" s="97">
        <f t="shared" si="128"/>
        <v>-28.099999999999994</v>
      </c>
      <c r="DI59" s="97">
        <f t="shared" si="128"/>
        <v>4.9000000000000057</v>
      </c>
      <c r="DJ59" s="97">
        <f t="shared" si="128"/>
        <v>-10.099999999999994</v>
      </c>
      <c r="DK59" s="97">
        <f t="shared" si="128"/>
        <v>-2.0999999999999943</v>
      </c>
      <c r="DL59" s="97">
        <f t="shared" si="128"/>
        <v>1.9000000000000057</v>
      </c>
      <c r="DM59" s="97">
        <f t="shared" si="128"/>
        <v>-4.0999999999999943</v>
      </c>
      <c r="DN59" s="97">
        <f t="shared" si="128"/>
        <v>-17.099999999999994</v>
      </c>
      <c r="DO59" s="97">
        <f t="shared" si="128"/>
        <v>-8.0999999999999943</v>
      </c>
      <c r="DP59" s="97">
        <f t="shared" si="128"/>
        <v>0.90000000000000568</v>
      </c>
      <c r="DQ59" s="97">
        <f t="shared" si="128"/>
        <v>-16.099999999999994</v>
      </c>
      <c r="DR59" s="97">
        <f t="shared" si="128"/>
        <v>-6.0999999999999943</v>
      </c>
      <c r="DS59" s="97">
        <f t="shared" si="128"/>
        <v>-6.0999999999999943</v>
      </c>
      <c r="DT59" s="97">
        <f t="shared" si="128"/>
        <v>-5.0999999999999943</v>
      </c>
      <c r="DU59" s="97">
        <f t="shared" si="128"/>
        <v>-10.099999999999994</v>
      </c>
      <c r="DV59" s="97">
        <f t="shared" si="128"/>
        <v>-20.099999999999994</v>
      </c>
      <c r="DW59" s="97">
        <f t="shared" si="128"/>
        <v>-32.099999999999994</v>
      </c>
      <c r="DX59" s="97">
        <f t="shared" si="128"/>
        <v>-23.099999999999994</v>
      </c>
      <c r="DY59" s="97">
        <f t="shared" si="128"/>
        <v>-33.099999999999994</v>
      </c>
      <c r="DZ59" s="97">
        <f t="shared" si="128"/>
        <v>-8.0999999999999943</v>
      </c>
      <c r="EA59" s="97">
        <f t="shared" si="128"/>
        <v>-32.099999999999994</v>
      </c>
      <c r="EB59" s="97">
        <f t="shared" ref="EB59:GM59" si="129">EB54-EB58</f>
        <v>4.9000000000000057</v>
      </c>
      <c r="EC59" s="97">
        <f t="shared" si="129"/>
        <v>-14.099999999999994</v>
      </c>
      <c r="ED59" s="97">
        <f t="shared" si="129"/>
        <v>-7.0999999999999943</v>
      </c>
      <c r="EE59" s="97">
        <f t="shared" si="129"/>
        <v>-5.0999999999999943</v>
      </c>
      <c r="EF59" s="97">
        <f t="shared" si="129"/>
        <v>-14.099999999999994</v>
      </c>
      <c r="EG59" s="97">
        <f t="shared" si="129"/>
        <v>-25.099999999999994</v>
      </c>
      <c r="EH59" s="97">
        <f t="shared" si="129"/>
        <v>0.90000000000000568</v>
      </c>
      <c r="EI59" s="97">
        <f t="shared" si="129"/>
        <v>-25.099999999999994</v>
      </c>
      <c r="EJ59" s="97">
        <f t="shared" si="129"/>
        <v>-8.0999999999999943</v>
      </c>
      <c r="EK59" s="97">
        <f t="shared" si="129"/>
        <v>-6.0999999999999943</v>
      </c>
      <c r="EL59" s="97">
        <f t="shared" si="129"/>
        <v>-10.099999999999994</v>
      </c>
      <c r="EM59" s="97">
        <f t="shared" si="129"/>
        <v>-10.099999999999994</v>
      </c>
      <c r="EN59" s="97">
        <f t="shared" si="129"/>
        <v>-21.099999999999994</v>
      </c>
      <c r="EO59" s="97">
        <f t="shared" si="129"/>
        <v>-17.099999999999994</v>
      </c>
      <c r="EP59" s="97">
        <f t="shared" si="129"/>
        <v>-25.099999999999994</v>
      </c>
      <c r="EQ59" s="97">
        <f t="shared" si="129"/>
        <v>0.90000000000000568</v>
      </c>
      <c r="ER59" s="97">
        <f t="shared" si="129"/>
        <v>-17.099999999999994</v>
      </c>
      <c r="ES59" s="97">
        <f t="shared" si="129"/>
        <v>-42.099999999999994</v>
      </c>
      <c r="ET59" s="97">
        <f t="shared" si="129"/>
        <v>-9.0999999999999943</v>
      </c>
      <c r="EU59" s="97">
        <f t="shared" si="129"/>
        <v>0.90000000000000568</v>
      </c>
      <c r="EV59" s="97">
        <f t="shared" si="129"/>
        <v>-26.099999999999994</v>
      </c>
      <c r="EW59" s="97">
        <f t="shared" si="129"/>
        <v>-27.099999999999994</v>
      </c>
      <c r="EX59" s="97">
        <f t="shared" si="129"/>
        <v>0.90000000000000568</v>
      </c>
      <c r="EY59" s="97">
        <f t="shared" si="129"/>
        <v>-16.099999999999994</v>
      </c>
      <c r="EZ59" s="97">
        <f t="shared" si="129"/>
        <v>-12.099999999999994</v>
      </c>
      <c r="FA59" s="97">
        <f t="shared" si="129"/>
        <v>1.9000000000000057</v>
      </c>
      <c r="FB59" s="97">
        <f t="shared" si="129"/>
        <v>-8.0999999999999943</v>
      </c>
      <c r="FC59" s="97">
        <f t="shared" si="129"/>
        <v>2.9000000000000057</v>
      </c>
      <c r="FD59" s="97">
        <f t="shared" si="129"/>
        <v>1.9000000000000057</v>
      </c>
      <c r="FE59" s="97">
        <f t="shared" si="129"/>
        <v>-2.0999999999999943</v>
      </c>
      <c r="FF59" s="97">
        <f t="shared" si="129"/>
        <v>-9.0999999999999943</v>
      </c>
      <c r="FG59" s="97">
        <f t="shared" si="129"/>
        <v>-22.099999999999994</v>
      </c>
      <c r="FH59" s="97">
        <f t="shared" si="129"/>
        <v>4.9000000000000057</v>
      </c>
      <c r="FI59" s="97">
        <f t="shared" si="129"/>
        <v>-8.0999999999999943</v>
      </c>
      <c r="FJ59" s="97">
        <f t="shared" si="129"/>
        <v>-2.0999999999999943</v>
      </c>
      <c r="FK59" s="97">
        <f t="shared" si="129"/>
        <v>-8.0999999999999943</v>
      </c>
      <c r="FL59" s="97">
        <f t="shared" si="129"/>
        <v>-36.099999999999994</v>
      </c>
      <c r="FM59" s="97">
        <f t="shared" si="129"/>
        <v>-18.099999999999994</v>
      </c>
      <c r="FN59" s="97">
        <f t="shared" si="129"/>
        <v>-30.099999999999994</v>
      </c>
      <c r="FO59" s="97">
        <f t="shared" si="129"/>
        <v>-13.099999999999994</v>
      </c>
      <c r="FP59" s="97">
        <f t="shared" si="129"/>
        <v>-4.0999999999999943</v>
      </c>
      <c r="FQ59" s="97">
        <f t="shared" si="129"/>
        <v>4.9000000000000057</v>
      </c>
      <c r="FR59" s="97">
        <f t="shared" si="129"/>
        <v>-13.099999999999994</v>
      </c>
      <c r="FS59" s="97">
        <f t="shared" si="129"/>
        <v>-8.0999999999999943</v>
      </c>
      <c r="FT59" s="97">
        <f t="shared" si="129"/>
        <v>-13.099999999999994</v>
      </c>
      <c r="FU59" s="97">
        <f t="shared" si="129"/>
        <v>-14.099999999999994</v>
      </c>
      <c r="FV59" s="97">
        <f t="shared" si="129"/>
        <v>-1.0999999999999943</v>
      </c>
      <c r="FW59" s="97">
        <f t="shared" si="129"/>
        <v>-20.099999999999994</v>
      </c>
      <c r="FX59" s="97">
        <f t="shared" si="129"/>
        <v>-2.0999999999999943</v>
      </c>
      <c r="FY59" s="97">
        <f t="shared" si="129"/>
        <v>-9.0999999999999943</v>
      </c>
      <c r="FZ59" s="97">
        <f t="shared" si="129"/>
        <v>-20.099999999999994</v>
      </c>
      <c r="GA59" s="97">
        <f t="shared" si="129"/>
        <v>-10.099999999999994</v>
      </c>
      <c r="GB59" s="97">
        <f t="shared" si="129"/>
        <v>-34.099999999999994</v>
      </c>
      <c r="GC59" s="97">
        <f t="shared" si="129"/>
        <v>-13.099999999999994</v>
      </c>
      <c r="GD59" s="97">
        <f t="shared" si="129"/>
        <v>-11.099999999999994</v>
      </c>
      <c r="GE59" s="97">
        <f t="shared" si="129"/>
        <v>-14.099999999999994</v>
      </c>
      <c r="GF59" s="97">
        <f t="shared" si="129"/>
        <v>-9.0999999999999943</v>
      </c>
      <c r="GG59" s="97">
        <f t="shared" si="129"/>
        <v>-9.0999999999999943</v>
      </c>
      <c r="GH59" s="97">
        <f t="shared" si="129"/>
        <v>-9.9999999999994316E-2</v>
      </c>
      <c r="GI59" s="97">
        <f t="shared" si="129"/>
        <v>-13.099999999999994</v>
      </c>
      <c r="GJ59" s="97">
        <f t="shared" si="129"/>
        <v>-1.0999999999999943</v>
      </c>
      <c r="GK59" s="97">
        <f t="shared" si="129"/>
        <v>-13.099999999999994</v>
      </c>
      <c r="GL59" s="97">
        <f t="shared" si="129"/>
        <v>-3.0999999999999943</v>
      </c>
      <c r="GM59" s="97">
        <f t="shared" si="129"/>
        <v>-2.0999999999999943</v>
      </c>
      <c r="GN59" s="97">
        <f t="shared" ref="GN59:IB59" si="130">GN54-GN58</f>
        <v>-24.099999999999994</v>
      </c>
      <c r="GO59" s="97">
        <f t="shared" si="130"/>
        <v>-20.099999999999994</v>
      </c>
      <c r="GP59" s="97">
        <f t="shared" si="130"/>
        <v>-2.0999999999999943</v>
      </c>
      <c r="GQ59" s="97">
        <f t="shared" si="130"/>
        <v>3.9000000000000057</v>
      </c>
      <c r="GR59" s="97">
        <f t="shared" si="130"/>
        <v>-4.0999999999999943</v>
      </c>
      <c r="GS59" s="97">
        <f t="shared" si="130"/>
        <v>-1.0999999999999943</v>
      </c>
      <c r="GT59" s="97">
        <f t="shared" si="130"/>
        <v>-28.099999999999994</v>
      </c>
      <c r="GU59" s="97">
        <f t="shared" si="130"/>
        <v>4.9000000000000057</v>
      </c>
      <c r="GV59" s="97">
        <f t="shared" si="130"/>
        <v>-17.099999999999994</v>
      </c>
      <c r="GW59" s="97">
        <f t="shared" si="130"/>
        <v>4.9000000000000057</v>
      </c>
      <c r="GX59" s="97">
        <f t="shared" si="130"/>
        <v>-15.099999999999994</v>
      </c>
      <c r="GY59" s="97">
        <f t="shared" si="130"/>
        <v>-17.099999999999994</v>
      </c>
      <c r="GZ59" s="97">
        <f t="shared" si="130"/>
        <v>-14.099999999999994</v>
      </c>
      <c r="HA59" s="97">
        <f t="shared" si="130"/>
        <v>-4.0999999999999943</v>
      </c>
      <c r="HB59" s="97">
        <f t="shared" si="130"/>
        <v>-8.0999999999999943</v>
      </c>
      <c r="HC59" s="97">
        <f t="shared" si="130"/>
        <v>-12.099999999999994</v>
      </c>
      <c r="HD59" s="97">
        <f t="shared" si="130"/>
        <v>-9.9999999999994316E-2</v>
      </c>
      <c r="HE59" s="97">
        <f t="shared" si="130"/>
        <v>-11.099999999999994</v>
      </c>
      <c r="HF59" s="97">
        <f t="shared" si="130"/>
        <v>2.9000000000000057</v>
      </c>
      <c r="HG59" s="97">
        <f t="shared" si="130"/>
        <v>-14.099999999999994</v>
      </c>
      <c r="HH59" s="97">
        <f t="shared" si="130"/>
        <v>-6.0999999999999943</v>
      </c>
      <c r="HI59" s="97">
        <f t="shared" si="130"/>
        <v>-22.099999999999994</v>
      </c>
      <c r="HJ59" s="97">
        <f t="shared" si="130"/>
        <v>-12.099999999999994</v>
      </c>
      <c r="HK59" s="97">
        <f t="shared" si="130"/>
        <v>-15.099999999999994</v>
      </c>
      <c r="HL59" s="97">
        <f t="shared" si="130"/>
        <v>-22.099999999999994</v>
      </c>
      <c r="HM59" s="97">
        <f t="shared" si="130"/>
        <v>-4.0999999999999943</v>
      </c>
      <c r="HN59" s="97">
        <f t="shared" si="130"/>
        <v>1.9000000000000057</v>
      </c>
      <c r="HO59" s="97">
        <f t="shared" si="130"/>
        <v>-16.099999999999994</v>
      </c>
      <c r="HP59" s="97">
        <f t="shared" si="130"/>
        <v>3.9000000000000057</v>
      </c>
      <c r="HQ59" s="97">
        <f t="shared" si="130"/>
        <v>-28.099999999999994</v>
      </c>
      <c r="HR59" s="97">
        <f t="shared" si="130"/>
        <v>-16.099999999999994</v>
      </c>
      <c r="HS59" s="97">
        <f t="shared" si="130"/>
        <v>-15.099999999999994</v>
      </c>
      <c r="HT59" s="97">
        <f t="shared" si="130"/>
        <v>-9.9999999999994316E-2</v>
      </c>
      <c r="HU59" s="97">
        <f t="shared" si="130"/>
        <v>-7.0999999999999943</v>
      </c>
      <c r="HV59" s="97">
        <f t="shared" si="130"/>
        <v>-14.099999999999994</v>
      </c>
      <c r="HW59" s="97">
        <f t="shared" si="130"/>
        <v>-10.099999999999994</v>
      </c>
      <c r="HX59" s="97">
        <f t="shared" si="130"/>
        <v>2.9000000000000057</v>
      </c>
      <c r="HY59" s="97">
        <f t="shared" si="130"/>
        <v>-15.099999999999994</v>
      </c>
      <c r="HZ59" s="97">
        <f t="shared" si="130"/>
        <v>-9.0999999999999943</v>
      </c>
      <c r="IA59" s="97">
        <f t="shared" si="130"/>
        <v>-6.0999999999999943</v>
      </c>
      <c r="IB59" s="97">
        <f t="shared" si="130"/>
        <v>-4.0999999999999943</v>
      </c>
    </row>
    <row r="60" spans="1:236" s="104" customFormat="1" ht="21" hidden="1" customHeight="1" x14ac:dyDescent="0.3">
      <c r="A60" s="705" t="s">
        <v>300</v>
      </c>
      <c r="B60" s="693" t="s">
        <v>288</v>
      </c>
      <c r="C60" s="1117"/>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row>
    <row r="61" spans="1:236" s="107" customFormat="1" ht="35.1" customHeight="1" x14ac:dyDescent="0.3">
      <c r="A61" s="1056"/>
      <c r="B61" s="784" t="s">
        <v>290</v>
      </c>
      <c r="C61" s="1118"/>
      <c r="D61" s="108">
        <f t="shared" ref="D61:BO61" si="131">D54*0.5+D49*0.5</f>
        <v>90</v>
      </c>
      <c r="E61" s="108">
        <f t="shared" si="131"/>
        <v>75.5</v>
      </c>
      <c r="F61" s="108">
        <f t="shared" si="131"/>
        <v>79</v>
      </c>
      <c r="G61" s="108">
        <f t="shared" si="131"/>
        <v>93</v>
      </c>
      <c r="H61" s="108">
        <f t="shared" si="131"/>
        <v>92.5</v>
      </c>
      <c r="I61" s="108">
        <f t="shared" si="131"/>
        <v>91</v>
      </c>
      <c r="J61" s="108">
        <f t="shared" si="131"/>
        <v>96</v>
      </c>
      <c r="K61" s="108">
        <f t="shared" si="131"/>
        <v>98.5</v>
      </c>
      <c r="L61" s="108">
        <f t="shared" si="131"/>
        <v>93</v>
      </c>
      <c r="M61" s="108">
        <f t="shared" si="131"/>
        <v>77.5</v>
      </c>
      <c r="N61" s="108">
        <f t="shared" si="131"/>
        <v>96.5</v>
      </c>
      <c r="O61" s="108">
        <f t="shared" si="131"/>
        <v>90</v>
      </c>
      <c r="P61" s="108">
        <f t="shared" si="131"/>
        <v>93.5</v>
      </c>
      <c r="Q61" s="108">
        <f t="shared" si="131"/>
        <v>90.5</v>
      </c>
      <c r="R61" s="108">
        <f t="shared" si="131"/>
        <v>93</v>
      </c>
      <c r="S61" s="108">
        <f t="shared" si="131"/>
        <v>83</v>
      </c>
      <c r="T61" s="108">
        <f t="shared" si="131"/>
        <v>80.5</v>
      </c>
      <c r="U61" s="108">
        <f t="shared" si="131"/>
        <v>87.5</v>
      </c>
      <c r="V61" s="108">
        <f t="shared" si="131"/>
        <v>93.5</v>
      </c>
      <c r="W61" s="108">
        <f t="shared" si="131"/>
        <v>98.5</v>
      </c>
      <c r="X61" s="108">
        <f t="shared" si="131"/>
        <v>85.5</v>
      </c>
      <c r="Y61" s="108">
        <f t="shared" si="131"/>
        <v>98.5</v>
      </c>
      <c r="Z61" s="108">
        <f t="shared" si="131"/>
        <v>93</v>
      </c>
      <c r="AA61" s="108">
        <f t="shared" si="131"/>
        <v>92</v>
      </c>
      <c r="AB61" s="108">
        <f t="shared" si="131"/>
        <v>94</v>
      </c>
      <c r="AC61" s="108">
        <f t="shared" si="131"/>
        <v>95</v>
      </c>
      <c r="AD61" s="108">
        <f t="shared" si="131"/>
        <v>83</v>
      </c>
      <c r="AE61" s="108">
        <f t="shared" si="131"/>
        <v>88.5</v>
      </c>
      <c r="AF61" s="108">
        <f t="shared" si="131"/>
        <v>64</v>
      </c>
      <c r="AG61" s="108">
        <f t="shared" si="131"/>
        <v>97</v>
      </c>
      <c r="AH61" s="108">
        <f t="shared" si="131"/>
        <v>78</v>
      </c>
      <c r="AI61" s="108">
        <f t="shared" si="131"/>
        <v>78.5</v>
      </c>
      <c r="AJ61" s="108">
        <f t="shared" si="131"/>
        <v>88</v>
      </c>
      <c r="AK61" s="108">
        <f t="shared" si="131"/>
        <v>89</v>
      </c>
      <c r="AL61" s="108">
        <f t="shared" si="131"/>
        <v>80</v>
      </c>
      <c r="AM61" s="108">
        <f t="shared" si="131"/>
        <v>85</v>
      </c>
      <c r="AN61" s="108">
        <f t="shared" si="131"/>
        <v>91.5</v>
      </c>
      <c r="AO61" s="108">
        <f t="shared" si="131"/>
        <v>93</v>
      </c>
      <c r="AP61" s="108">
        <f t="shared" si="131"/>
        <v>88</v>
      </c>
      <c r="AQ61" s="108">
        <f t="shared" si="131"/>
        <v>93</v>
      </c>
      <c r="AR61" s="108">
        <f t="shared" si="131"/>
        <v>98.5</v>
      </c>
      <c r="AS61" s="108">
        <f t="shared" si="131"/>
        <v>90</v>
      </c>
      <c r="AT61" s="108">
        <f t="shared" si="131"/>
        <v>97</v>
      </c>
      <c r="AU61" s="108">
        <f t="shared" si="131"/>
        <v>77</v>
      </c>
      <c r="AV61" s="108">
        <f t="shared" si="131"/>
        <v>89.5</v>
      </c>
      <c r="AW61" s="108">
        <f t="shared" si="131"/>
        <v>94.5</v>
      </c>
      <c r="AX61" s="108">
        <f t="shared" si="131"/>
        <v>97</v>
      </c>
      <c r="AY61" s="108">
        <f t="shared" si="131"/>
        <v>90</v>
      </c>
      <c r="AZ61" s="108">
        <f t="shared" si="131"/>
        <v>86</v>
      </c>
      <c r="BA61" s="108">
        <f t="shared" si="131"/>
        <v>95</v>
      </c>
      <c r="BB61" s="108">
        <f t="shared" si="131"/>
        <v>100</v>
      </c>
      <c r="BC61" s="108">
        <f t="shared" si="131"/>
        <v>89.5</v>
      </c>
      <c r="BD61" s="108">
        <f t="shared" si="131"/>
        <v>95</v>
      </c>
      <c r="BE61" s="108">
        <f t="shared" si="131"/>
        <v>90.5</v>
      </c>
      <c r="BF61" s="108">
        <f t="shared" si="131"/>
        <v>83.5</v>
      </c>
      <c r="BG61" s="108">
        <f t="shared" si="131"/>
        <v>94.5</v>
      </c>
      <c r="BH61" s="108">
        <f t="shared" si="131"/>
        <v>95.5</v>
      </c>
      <c r="BI61" s="108">
        <f t="shared" si="131"/>
        <v>79.5</v>
      </c>
      <c r="BJ61" s="108">
        <f t="shared" si="131"/>
        <v>100</v>
      </c>
      <c r="BK61" s="108">
        <f t="shared" si="131"/>
        <v>87.5</v>
      </c>
      <c r="BL61" s="108">
        <f t="shared" si="131"/>
        <v>92</v>
      </c>
      <c r="BM61" s="108">
        <f t="shared" si="131"/>
        <v>90</v>
      </c>
      <c r="BN61" s="108">
        <f t="shared" si="131"/>
        <v>94</v>
      </c>
      <c r="BO61" s="108">
        <f t="shared" si="131"/>
        <v>94.5</v>
      </c>
      <c r="BP61" s="108">
        <f t="shared" ref="BP61:EA61" si="132">BP54*0.5+BP49*0.5</f>
        <v>66.5</v>
      </c>
      <c r="BQ61" s="108">
        <f t="shared" si="132"/>
        <v>68.5</v>
      </c>
      <c r="BR61" s="108">
        <f t="shared" si="132"/>
        <v>88</v>
      </c>
      <c r="BS61" s="108">
        <f t="shared" si="132"/>
        <v>99</v>
      </c>
      <c r="BT61" s="108">
        <f t="shared" si="132"/>
        <v>91.5</v>
      </c>
      <c r="BU61" s="108">
        <f t="shared" si="132"/>
        <v>84</v>
      </c>
      <c r="BV61" s="108">
        <f t="shared" si="132"/>
        <v>80</v>
      </c>
      <c r="BW61" s="108">
        <f t="shared" si="132"/>
        <v>98</v>
      </c>
      <c r="BX61" s="108">
        <f t="shared" si="132"/>
        <v>81</v>
      </c>
      <c r="BY61" s="108">
        <f t="shared" si="132"/>
        <v>88</v>
      </c>
      <c r="BZ61" s="108">
        <f t="shared" si="132"/>
        <v>74</v>
      </c>
      <c r="CA61" s="108">
        <f t="shared" si="132"/>
        <v>79</v>
      </c>
      <c r="CB61" s="108">
        <f t="shared" si="132"/>
        <v>93.5</v>
      </c>
      <c r="CC61" s="108">
        <f t="shared" si="132"/>
        <v>81</v>
      </c>
      <c r="CD61" s="108">
        <f t="shared" si="132"/>
        <v>87.5</v>
      </c>
      <c r="CE61" s="108">
        <f t="shared" si="132"/>
        <v>98</v>
      </c>
      <c r="CF61" s="108">
        <f t="shared" si="132"/>
        <v>94</v>
      </c>
      <c r="CG61" s="108">
        <f t="shared" si="132"/>
        <v>88.5</v>
      </c>
      <c r="CH61" s="108">
        <f t="shared" si="132"/>
        <v>98</v>
      </c>
      <c r="CI61" s="108">
        <f t="shared" si="132"/>
        <v>83</v>
      </c>
      <c r="CJ61" s="108">
        <f t="shared" si="132"/>
        <v>98</v>
      </c>
      <c r="CK61" s="108">
        <f t="shared" si="132"/>
        <v>82.5</v>
      </c>
      <c r="CL61" s="108">
        <f t="shared" si="132"/>
        <v>94.5</v>
      </c>
      <c r="CM61" s="108">
        <f t="shared" si="132"/>
        <v>85</v>
      </c>
      <c r="CN61" s="108">
        <f t="shared" si="132"/>
        <v>80.5</v>
      </c>
      <c r="CO61" s="108">
        <f t="shared" si="132"/>
        <v>76</v>
      </c>
      <c r="CP61" s="108">
        <f t="shared" si="132"/>
        <v>94</v>
      </c>
      <c r="CQ61" s="108">
        <f t="shared" si="132"/>
        <v>79</v>
      </c>
      <c r="CR61" s="108">
        <f t="shared" si="132"/>
        <v>95</v>
      </c>
      <c r="CS61" s="108">
        <f t="shared" si="132"/>
        <v>89</v>
      </c>
      <c r="CT61" s="108">
        <f t="shared" si="132"/>
        <v>88.5</v>
      </c>
      <c r="CU61" s="108">
        <f t="shared" si="132"/>
        <v>95</v>
      </c>
      <c r="CV61" s="108">
        <f t="shared" si="132"/>
        <v>77.5</v>
      </c>
      <c r="CW61" s="108">
        <f t="shared" si="132"/>
        <v>83</v>
      </c>
      <c r="CX61" s="108">
        <f t="shared" si="132"/>
        <v>78.5</v>
      </c>
      <c r="CY61" s="108">
        <f t="shared" si="132"/>
        <v>97</v>
      </c>
      <c r="CZ61" s="108">
        <f t="shared" si="132"/>
        <v>81</v>
      </c>
      <c r="DA61" s="108">
        <f t="shared" si="132"/>
        <v>85</v>
      </c>
      <c r="DB61" s="108">
        <f t="shared" si="132"/>
        <v>91.5</v>
      </c>
      <c r="DC61" s="108">
        <f t="shared" si="132"/>
        <v>76</v>
      </c>
      <c r="DD61" s="108">
        <f t="shared" si="132"/>
        <v>94.5</v>
      </c>
      <c r="DE61" s="108">
        <f t="shared" si="132"/>
        <v>98.5</v>
      </c>
      <c r="DF61" s="108">
        <f t="shared" si="132"/>
        <v>97.5</v>
      </c>
      <c r="DG61" s="108">
        <f t="shared" si="132"/>
        <v>86.5</v>
      </c>
      <c r="DH61" s="108">
        <f t="shared" si="132"/>
        <v>73.5</v>
      </c>
      <c r="DI61" s="108">
        <f t="shared" si="132"/>
        <v>70</v>
      </c>
      <c r="DJ61" s="108">
        <f t="shared" si="132"/>
        <v>92.5</v>
      </c>
      <c r="DK61" s="108">
        <f t="shared" si="132"/>
        <v>86.5</v>
      </c>
      <c r="DL61" s="108">
        <f t="shared" si="132"/>
        <v>98.5</v>
      </c>
      <c r="DM61" s="108">
        <f t="shared" si="132"/>
        <v>95.5</v>
      </c>
      <c r="DN61" s="108">
        <f t="shared" si="132"/>
        <v>89</v>
      </c>
      <c r="DO61" s="108">
        <f t="shared" si="132"/>
        <v>93.5</v>
      </c>
      <c r="DP61" s="108">
        <f t="shared" si="132"/>
        <v>98</v>
      </c>
      <c r="DQ61" s="108">
        <f t="shared" si="132"/>
        <v>79.5</v>
      </c>
      <c r="DR61" s="108">
        <f t="shared" si="132"/>
        <v>94.5</v>
      </c>
      <c r="DS61" s="108">
        <f t="shared" si="132"/>
        <v>94.5</v>
      </c>
      <c r="DT61" s="108">
        <f t="shared" si="132"/>
        <v>85</v>
      </c>
      <c r="DU61" s="108">
        <f t="shared" si="132"/>
        <v>82.5</v>
      </c>
      <c r="DV61" s="108">
        <f t="shared" si="132"/>
        <v>87.5</v>
      </c>
      <c r="DW61" s="108">
        <f t="shared" si="132"/>
        <v>81.5</v>
      </c>
      <c r="DX61" s="108">
        <f t="shared" si="132"/>
        <v>86</v>
      </c>
      <c r="DY61" s="108">
        <f t="shared" si="132"/>
        <v>81</v>
      </c>
      <c r="DZ61" s="108">
        <f t="shared" si="132"/>
        <v>83.5</v>
      </c>
      <c r="EA61" s="108">
        <f t="shared" si="132"/>
        <v>81.5</v>
      </c>
      <c r="EB61" s="108">
        <f t="shared" ref="EB61:GM61" si="133">EB54*0.5+EB49*0.5</f>
        <v>100</v>
      </c>
      <c r="EC61" s="108">
        <f t="shared" si="133"/>
        <v>90.5</v>
      </c>
      <c r="ED61" s="108">
        <f t="shared" si="133"/>
        <v>74</v>
      </c>
      <c r="EE61" s="108">
        <f t="shared" si="133"/>
        <v>95</v>
      </c>
      <c r="EF61" s="108">
        <f t="shared" si="133"/>
        <v>90.5</v>
      </c>
      <c r="EG61" s="108">
        <f t="shared" si="133"/>
        <v>85</v>
      </c>
      <c r="EH61" s="108">
        <f t="shared" si="133"/>
        <v>98</v>
      </c>
      <c r="EI61" s="108">
        <f t="shared" si="133"/>
        <v>85</v>
      </c>
      <c r="EJ61" s="108">
        <f t="shared" si="133"/>
        <v>93.5</v>
      </c>
      <c r="EK61" s="108">
        <f t="shared" si="133"/>
        <v>84.5</v>
      </c>
      <c r="EL61" s="108">
        <f t="shared" si="133"/>
        <v>92.5</v>
      </c>
      <c r="EM61" s="108">
        <f t="shared" si="133"/>
        <v>92.5</v>
      </c>
      <c r="EN61" s="108">
        <f t="shared" si="133"/>
        <v>77</v>
      </c>
      <c r="EO61" s="108">
        <f t="shared" si="133"/>
        <v>69</v>
      </c>
      <c r="EP61" s="108">
        <f t="shared" si="133"/>
        <v>65</v>
      </c>
      <c r="EQ61" s="108">
        <f t="shared" si="133"/>
        <v>98</v>
      </c>
      <c r="ER61" s="108">
        <f t="shared" si="133"/>
        <v>89</v>
      </c>
      <c r="ES61" s="108">
        <f t="shared" si="133"/>
        <v>56.5</v>
      </c>
      <c r="ET61" s="108">
        <f t="shared" si="133"/>
        <v>83</v>
      </c>
      <c r="EU61" s="108">
        <f t="shared" si="133"/>
        <v>98</v>
      </c>
      <c r="EV61" s="108">
        <f t="shared" si="133"/>
        <v>84.5</v>
      </c>
      <c r="EW61" s="108">
        <f t="shared" si="133"/>
        <v>84</v>
      </c>
      <c r="EX61" s="108">
        <f t="shared" si="133"/>
        <v>88</v>
      </c>
      <c r="EY61" s="108">
        <f t="shared" si="133"/>
        <v>89.5</v>
      </c>
      <c r="EZ61" s="108">
        <f t="shared" si="133"/>
        <v>71.5</v>
      </c>
      <c r="FA61" s="108">
        <f t="shared" si="133"/>
        <v>98.5</v>
      </c>
      <c r="FB61" s="108">
        <f t="shared" si="133"/>
        <v>93.5</v>
      </c>
      <c r="FC61" s="108">
        <f t="shared" si="133"/>
        <v>89</v>
      </c>
      <c r="FD61" s="108">
        <f t="shared" si="133"/>
        <v>98.5</v>
      </c>
      <c r="FE61" s="108">
        <f t="shared" si="133"/>
        <v>96.5</v>
      </c>
      <c r="FF61" s="108">
        <f t="shared" si="133"/>
        <v>83</v>
      </c>
      <c r="FG61" s="108">
        <f t="shared" si="133"/>
        <v>36.5</v>
      </c>
      <c r="FH61" s="108">
        <f t="shared" si="133"/>
        <v>100</v>
      </c>
      <c r="FI61" s="108">
        <f t="shared" si="133"/>
        <v>93.5</v>
      </c>
      <c r="FJ61" s="108">
        <f t="shared" si="133"/>
        <v>86.5</v>
      </c>
      <c r="FK61" s="108">
        <f t="shared" si="133"/>
        <v>93.5</v>
      </c>
      <c r="FL61" s="108">
        <f t="shared" si="133"/>
        <v>79.5</v>
      </c>
      <c r="FM61" s="108">
        <f t="shared" si="133"/>
        <v>88.5</v>
      </c>
      <c r="FN61" s="108">
        <f t="shared" si="133"/>
        <v>72.5</v>
      </c>
      <c r="FO61" s="108">
        <f t="shared" si="133"/>
        <v>91</v>
      </c>
      <c r="FP61" s="108">
        <f t="shared" si="133"/>
        <v>95.5</v>
      </c>
      <c r="FQ61" s="108">
        <f t="shared" si="133"/>
        <v>100</v>
      </c>
      <c r="FR61" s="108">
        <f t="shared" si="133"/>
        <v>91</v>
      </c>
      <c r="FS61" s="108">
        <f t="shared" si="133"/>
        <v>93.5</v>
      </c>
      <c r="FT61" s="108">
        <f t="shared" si="133"/>
        <v>81</v>
      </c>
      <c r="FU61" s="108">
        <f t="shared" si="133"/>
        <v>90.5</v>
      </c>
      <c r="FV61" s="108">
        <f t="shared" si="133"/>
        <v>87</v>
      </c>
      <c r="FW61" s="108">
        <f t="shared" si="133"/>
        <v>87.5</v>
      </c>
      <c r="FX61" s="108">
        <f t="shared" si="133"/>
        <v>86.5</v>
      </c>
      <c r="FY61" s="108">
        <f t="shared" si="133"/>
        <v>93</v>
      </c>
      <c r="FZ61" s="108">
        <f t="shared" si="133"/>
        <v>77.5</v>
      </c>
      <c r="GA61" s="108">
        <f t="shared" si="133"/>
        <v>92.5</v>
      </c>
      <c r="GB61" s="108">
        <f t="shared" si="133"/>
        <v>70.5</v>
      </c>
      <c r="GC61" s="108">
        <f t="shared" si="133"/>
        <v>91</v>
      </c>
      <c r="GD61" s="108">
        <f t="shared" si="133"/>
        <v>92</v>
      </c>
      <c r="GE61" s="108">
        <f t="shared" si="133"/>
        <v>90.5</v>
      </c>
      <c r="GF61" s="108">
        <f t="shared" si="133"/>
        <v>93</v>
      </c>
      <c r="GG61" s="108">
        <f t="shared" si="133"/>
        <v>93</v>
      </c>
      <c r="GH61" s="108">
        <f t="shared" si="133"/>
        <v>87.5</v>
      </c>
      <c r="GI61" s="108">
        <f t="shared" si="133"/>
        <v>91</v>
      </c>
      <c r="GJ61" s="108">
        <f t="shared" si="133"/>
        <v>97</v>
      </c>
      <c r="GK61" s="108">
        <f t="shared" si="133"/>
        <v>81</v>
      </c>
      <c r="GL61" s="108">
        <f t="shared" si="133"/>
        <v>96</v>
      </c>
      <c r="GM61" s="108">
        <f t="shared" si="133"/>
        <v>96.5</v>
      </c>
      <c r="GN61" s="108">
        <f t="shared" ref="GN61:IB61" si="134">GN54*0.5+GN49*0.5</f>
        <v>65.5</v>
      </c>
      <c r="GO61" s="108">
        <f t="shared" si="134"/>
        <v>87.5</v>
      </c>
      <c r="GP61" s="108">
        <f t="shared" si="134"/>
        <v>86.5</v>
      </c>
      <c r="GQ61" s="108">
        <f t="shared" si="134"/>
        <v>99.5</v>
      </c>
      <c r="GR61" s="108">
        <f t="shared" si="134"/>
        <v>95.5</v>
      </c>
      <c r="GS61" s="108">
        <f t="shared" si="134"/>
        <v>97</v>
      </c>
      <c r="GT61" s="108">
        <f t="shared" si="134"/>
        <v>73.5</v>
      </c>
      <c r="GU61" s="108">
        <f t="shared" si="134"/>
        <v>100</v>
      </c>
      <c r="GV61" s="108">
        <f t="shared" si="134"/>
        <v>89</v>
      </c>
      <c r="GW61" s="108">
        <f t="shared" si="134"/>
        <v>80</v>
      </c>
      <c r="GX61" s="108">
        <f t="shared" si="134"/>
        <v>90</v>
      </c>
      <c r="GY61" s="108">
        <f t="shared" si="134"/>
        <v>69</v>
      </c>
      <c r="GZ61" s="108">
        <f t="shared" si="134"/>
        <v>80.5</v>
      </c>
      <c r="HA61" s="108">
        <f t="shared" si="134"/>
        <v>95.5</v>
      </c>
      <c r="HB61" s="108">
        <f t="shared" si="134"/>
        <v>83.5</v>
      </c>
      <c r="HC61" s="108">
        <f t="shared" si="134"/>
        <v>81.5</v>
      </c>
      <c r="HD61" s="108">
        <f t="shared" si="134"/>
        <v>97.5</v>
      </c>
      <c r="HE61" s="108">
        <f t="shared" si="134"/>
        <v>92</v>
      </c>
      <c r="HF61" s="108">
        <f t="shared" si="134"/>
        <v>89</v>
      </c>
      <c r="HG61" s="108">
        <f t="shared" si="134"/>
        <v>80.5</v>
      </c>
      <c r="HH61" s="108">
        <f t="shared" si="134"/>
        <v>84.5</v>
      </c>
      <c r="HI61" s="108">
        <f t="shared" si="134"/>
        <v>76.5</v>
      </c>
      <c r="HJ61" s="108">
        <f t="shared" si="134"/>
        <v>91.5</v>
      </c>
      <c r="HK61" s="108">
        <f t="shared" si="134"/>
        <v>70</v>
      </c>
      <c r="HL61" s="108">
        <f t="shared" si="134"/>
        <v>86.5</v>
      </c>
      <c r="HM61" s="108">
        <f t="shared" si="134"/>
        <v>95.5</v>
      </c>
      <c r="HN61" s="108">
        <f t="shared" si="134"/>
        <v>68.5</v>
      </c>
      <c r="HO61" s="108">
        <f t="shared" si="134"/>
        <v>79.5</v>
      </c>
      <c r="HP61" s="108">
        <f t="shared" si="134"/>
        <v>99.5</v>
      </c>
      <c r="HQ61" s="108">
        <f t="shared" si="134"/>
        <v>73.5</v>
      </c>
      <c r="HR61" s="108">
        <f t="shared" si="134"/>
        <v>89.5</v>
      </c>
      <c r="HS61" s="108">
        <f t="shared" si="134"/>
        <v>80</v>
      </c>
      <c r="HT61" s="108">
        <f t="shared" si="134"/>
        <v>97.5</v>
      </c>
      <c r="HU61" s="108">
        <f t="shared" si="134"/>
        <v>94</v>
      </c>
      <c r="HV61" s="108">
        <f t="shared" si="134"/>
        <v>80.5</v>
      </c>
      <c r="HW61" s="108">
        <f t="shared" si="134"/>
        <v>72.5</v>
      </c>
      <c r="HX61" s="108">
        <f t="shared" si="134"/>
        <v>99</v>
      </c>
      <c r="HY61" s="108">
        <f t="shared" si="134"/>
        <v>80</v>
      </c>
      <c r="HZ61" s="108">
        <f t="shared" si="134"/>
        <v>93</v>
      </c>
      <c r="IA61" s="108">
        <f t="shared" si="134"/>
        <v>74.5</v>
      </c>
      <c r="IB61" s="108">
        <f t="shared" si="134"/>
        <v>85.5</v>
      </c>
    </row>
    <row r="62" spans="1:236" s="95" customFormat="1" ht="21" hidden="1" customHeight="1" x14ac:dyDescent="0.3">
      <c r="A62" s="1057"/>
      <c r="B62" s="622" t="s">
        <v>271</v>
      </c>
      <c r="C62" s="1119"/>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row>
    <row r="63" spans="1:236" s="92" customFormat="1" ht="21" hidden="1" customHeight="1" x14ac:dyDescent="0.3">
      <c r="A63" s="1058"/>
      <c r="B63" s="698" t="s">
        <v>301</v>
      </c>
      <c r="C63" s="1120"/>
      <c r="D63" s="93">
        <v>67.55</v>
      </c>
      <c r="E63" s="93">
        <v>68.55</v>
      </c>
      <c r="F63" s="93">
        <v>69.55</v>
      </c>
      <c r="G63" s="93">
        <v>70.55</v>
      </c>
      <c r="H63" s="93">
        <v>71.55</v>
      </c>
      <c r="I63" s="93">
        <v>72.55</v>
      </c>
      <c r="J63" s="93">
        <v>73.55</v>
      </c>
      <c r="K63" s="93">
        <v>74.55</v>
      </c>
      <c r="L63" s="93">
        <v>75.55</v>
      </c>
      <c r="M63" s="93">
        <v>76.55</v>
      </c>
      <c r="N63" s="93">
        <v>77.55</v>
      </c>
      <c r="O63" s="93">
        <v>78.55</v>
      </c>
      <c r="P63" s="93">
        <v>79.55</v>
      </c>
      <c r="Q63" s="93">
        <v>80.55</v>
      </c>
      <c r="R63" s="93">
        <v>81.55</v>
      </c>
      <c r="S63" s="93">
        <v>82.55</v>
      </c>
      <c r="T63" s="93">
        <v>83.55</v>
      </c>
      <c r="U63" s="93">
        <v>84.55</v>
      </c>
      <c r="V63" s="93">
        <v>85.55</v>
      </c>
      <c r="W63" s="93">
        <v>86.55</v>
      </c>
      <c r="X63" s="93">
        <v>87.55</v>
      </c>
      <c r="Y63" s="93">
        <v>88.55</v>
      </c>
      <c r="Z63" s="93">
        <v>89.55</v>
      </c>
      <c r="AA63" s="93">
        <v>90.55</v>
      </c>
      <c r="AB63" s="93">
        <v>91.55</v>
      </c>
      <c r="AC63" s="93">
        <v>92.55</v>
      </c>
      <c r="AD63" s="93">
        <v>93.55</v>
      </c>
      <c r="AE63" s="93">
        <v>94.55</v>
      </c>
      <c r="AF63" s="93">
        <v>95.55</v>
      </c>
      <c r="AG63" s="93">
        <v>96.55</v>
      </c>
      <c r="AH63" s="93">
        <v>97.55</v>
      </c>
      <c r="AI63" s="93">
        <v>98.55</v>
      </c>
      <c r="AJ63" s="93">
        <v>99.55</v>
      </c>
      <c r="AK63" s="93">
        <v>100.55</v>
      </c>
      <c r="AL63" s="93">
        <v>101.55</v>
      </c>
      <c r="AM63" s="93">
        <v>102.55</v>
      </c>
      <c r="AN63" s="93">
        <v>103.55</v>
      </c>
      <c r="AO63" s="93">
        <v>104.55</v>
      </c>
      <c r="AP63" s="93">
        <v>105.55</v>
      </c>
      <c r="AQ63" s="93">
        <v>106.55</v>
      </c>
      <c r="AR63" s="93">
        <v>107.55</v>
      </c>
      <c r="AS63" s="93">
        <v>108.55</v>
      </c>
      <c r="AT63" s="93">
        <v>109.55</v>
      </c>
      <c r="AU63" s="93">
        <v>110.55</v>
      </c>
      <c r="AV63" s="93">
        <v>111.55</v>
      </c>
      <c r="AW63" s="93">
        <v>112.55</v>
      </c>
      <c r="AX63" s="93">
        <v>113.55</v>
      </c>
      <c r="AY63" s="93">
        <v>114.55</v>
      </c>
      <c r="AZ63" s="93">
        <v>115.55</v>
      </c>
      <c r="BA63" s="93">
        <v>116.55</v>
      </c>
      <c r="BB63" s="93">
        <v>117.55</v>
      </c>
      <c r="BC63" s="93">
        <v>118.55</v>
      </c>
      <c r="BD63" s="93">
        <v>119.55</v>
      </c>
      <c r="BE63" s="93">
        <v>120.55</v>
      </c>
      <c r="BF63" s="93">
        <v>121.55</v>
      </c>
      <c r="BG63" s="93">
        <v>122.55</v>
      </c>
      <c r="BH63" s="93">
        <v>123.55</v>
      </c>
      <c r="BI63" s="93">
        <v>124.55</v>
      </c>
      <c r="BJ63" s="93">
        <v>125.55</v>
      </c>
      <c r="BK63" s="93">
        <v>126.55</v>
      </c>
      <c r="BL63" s="93">
        <v>127.55</v>
      </c>
      <c r="BM63" s="93">
        <v>128.55000000000001</v>
      </c>
      <c r="BN63" s="93">
        <v>129.55000000000001</v>
      </c>
      <c r="BO63" s="93">
        <v>130.55000000000001</v>
      </c>
      <c r="BP63" s="93">
        <v>131.55000000000001</v>
      </c>
      <c r="BQ63" s="93">
        <v>132.55000000000001</v>
      </c>
      <c r="BR63" s="93">
        <v>133.55000000000001</v>
      </c>
      <c r="BS63" s="93">
        <v>134.55000000000001</v>
      </c>
      <c r="BT63" s="93">
        <v>135.55000000000001</v>
      </c>
      <c r="BU63" s="93">
        <v>136.55000000000001</v>
      </c>
      <c r="BV63" s="93">
        <v>137.55000000000001</v>
      </c>
      <c r="BW63" s="93">
        <v>138.55000000000001</v>
      </c>
      <c r="BX63" s="93">
        <v>139.55000000000001</v>
      </c>
      <c r="BY63" s="93">
        <v>140.55000000000001</v>
      </c>
      <c r="BZ63" s="93">
        <v>141.55000000000001</v>
      </c>
      <c r="CA63" s="93">
        <v>142.55000000000001</v>
      </c>
      <c r="CB63" s="93">
        <v>143.55000000000001</v>
      </c>
      <c r="CC63" s="93">
        <v>144.55000000000001</v>
      </c>
      <c r="CD63" s="93">
        <v>145.55000000000001</v>
      </c>
      <c r="CE63" s="93">
        <v>146.55000000000001</v>
      </c>
      <c r="CF63" s="93">
        <v>147.55000000000001</v>
      </c>
      <c r="CG63" s="93">
        <v>148.55000000000001</v>
      </c>
      <c r="CH63" s="93">
        <v>149.55000000000001</v>
      </c>
      <c r="CI63" s="93">
        <v>150.55000000000001</v>
      </c>
      <c r="CJ63" s="93">
        <v>151.55000000000001</v>
      </c>
      <c r="CK63" s="93">
        <v>152.55000000000001</v>
      </c>
      <c r="CL63" s="93">
        <v>153.55000000000001</v>
      </c>
      <c r="CM63" s="93">
        <v>154.55000000000001</v>
      </c>
      <c r="CN63" s="93">
        <v>155.55000000000001</v>
      </c>
      <c r="CO63" s="93">
        <v>156.55000000000001</v>
      </c>
      <c r="CP63" s="93">
        <v>157.55000000000001</v>
      </c>
      <c r="CQ63" s="93">
        <v>158.55000000000001</v>
      </c>
      <c r="CR63" s="93">
        <v>159.55000000000001</v>
      </c>
      <c r="CS63" s="93">
        <v>160.55000000000001</v>
      </c>
      <c r="CT63" s="93">
        <v>161.55000000000001</v>
      </c>
      <c r="CU63" s="93">
        <v>162.55000000000001</v>
      </c>
      <c r="CV63" s="93">
        <v>163.55000000000001</v>
      </c>
      <c r="CW63" s="93">
        <v>164.55</v>
      </c>
      <c r="CX63" s="93">
        <v>165.55</v>
      </c>
      <c r="CY63" s="93">
        <v>166.55</v>
      </c>
      <c r="CZ63" s="93">
        <v>167.55</v>
      </c>
      <c r="DA63" s="93">
        <v>168.55</v>
      </c>
      <c r="DB63" s="93">
        <v>169.55</v>
      </c>
      <c r="DC63" s="93">
        <v>170.55</v>
      </c>
      <c r="DD63" s="93">
        <v>171.55</v>
      </c>
      <c r="DE63" s="93">
        <v>172.55</v>
      </c>
      <c r="DF63" s="93">
        <v>173.55</v>
      </c>
      <c r="DG63" s="93">
        <v>174.55</v>
      </c>
      <c r="DH63" s="93">
        <v>175.55</v>
      </c>
      <c r="DI63" s="93">
        <v>176.55</v>
      </c>
      <c r="DJ63" s="93">
        <v>177.55</v>
      </c>
      <c r="DK63" s="93">
        <v>178.55</v>
      </c>
      <c r="DL63" s="93">
        <v>179.55</v>
      </c>
      <c r="DM63" s="93">
        <v>180.55</v>
      </c>
      <c r="DN63" s="93">
        <v>181.55</v>
      </c>
      <c r="DO63" s="93">
        <v>182.55</v>
      </c>
      <c r="DP63" s="93">
        <v>183.55</v>
      </c>
      <c r="DQ63" s="93">
        <v>184.55</v>
      </c>
      <c r="DR63" s="93">
        <v>185.55</v>
      </c>
      <c r="DS63" s="93">
        <v>186.55</v>
      </c>
      <c r="DT63" s="93">
        <v>187.55</v>
      </c>
      <c r="DU63" s="93">
        <v>188.55</v>
      </c>
      <c r="DV63" s="93">
        <v>189.55</v>
      </c>
      <c r="DW63" s="93">
        <v>190.55</v>
      </c>
      <c r="DX63" s="93">
        <v>191.55</v>
      </c>
      <c r="DY63" s="93">
        <v>192.55</v>
      </c>
      <c r="DZ63" s="93">
        <v>193.55</v>
      </c>
      <c r="EA63" s="93">
        <v>194.55</v>
      </c>
      <c r="EB63" s="93">
        <v>195.55</v>
      </c>
      <c r="EC63" s="93">
        <v>196.55</v>
      </c>
      <c r="ED63" s="93">
        <v>197.55</v>
      </c>
      <c r="EE63" s="93">
        <v>198.55</v>
      </c>
      <c r="EF63" s="93">
        <v>199.55</v>
      </c>
      <c r="EG63" s="93">
        <v>200.55</v>
      </c>
      <c r="EH63" s="93">
        <v>201.55</v>
      </c>
      <c r="EI63" s="93">
        <v>202.55</v>
      </c>
      <c r="EJ63" s="93">
        <v>203.55</v>
      </c>
      <c r="EK63" s="93">
        <v>204.55</v>
      </c>
      <c r="EL63" s="93">
        <v>205.55</v>
      </c>
      <c r="EM63" s="93">
        <v>206.55</v>
      </c>
      <c r="EN63" s="93">
        <v>207.55</v>
      </c>
      <c r="EO63" s="93">
        <v>208.55</v>
      </c>
      <c r="EP63" s="93">
        <v>209.55</v>
      </c>
      <c r="EQ63" s="93">
        <v>210.55</v>
      </c>
      <c r="ER63" s="93">
        <v>211.55</v>
      </c>
      <c r="ES63" s="93">
        <v>212.55</v>
      </c>
      <c r="ET63" s="93">
        <v>213.55</v>
      </c>
      <c r="EU63" s="93">
        <v>214.55</v>
      </c>
      <c r="EV63" s="93">
        <v>215.55</v>
      </c>
      <c r="EW63" s="93">
        <v>216.55</v>
      </c>
      <c r="EX63" s="93">
        <v>217.55</v>
      </c>
      <c r="EY63" s="93">
        <v>218.55</v>
      </c>
      <c r="EZ63" s="93">
        <v>219.55</v>
      </c>
      <c r="FA63" s="93">
        <v>220.55</v>
      </c>
      <c r="FB63" s="93">
        <v>221.55</v>
      </c>
      <c r="FC63" s="93">
        <v>222.55</v>
      </c>
      <c r="FD63" s="93">
        <v>223.55</v>
      </c>
      <c r="FE63" s="93">
        <v>224.55</v>
      </c>
      <c r="FF63" s="93">
        <v>225.55</v>
      </c>
      <c r="FG63" s="93">
        <v>226.55</v>
      </c>
      <c r="FH63" s="93">
        <v>227.55</v>
      </c>
      <c r="FI63" s="93">
        <v>228.55</v>
      </c>
      <c r="FJ63" s="93">
        <v>229.55</v>
      </c>
      <c r="FK63" s="93">
        <v>230.55</v>
      </c>
      <c r="FL63" s="93">
        <v>231.55</v>
      </c>
      <c r="FM63" s="93">
        <v>232.55</v>
      </c>
      <c r="FN63" s="93">
        <v>233.55</v>
      </c>
      <c r="FO63" s="93">
        <v>234.55</v>
      </c>
      <c r="FP63" s="93">
        <v>235.55</v>
      </c>
      <c r="FQ63" s="93">
        <v>236.55</v>
      </c>
      <c r="FR63" s="93">
        <v>237.55</v>
      </c>
      <c r="FS63" s="93">
        <v>238.55</v>
      </c>
      <c r="FT63" s="93">
        <v>239.55</v>
      </c>
      <c r="FU63" s="93">
        <v>240.55</v>
      </c>
      <c r="FV63" s="93">
        <v>241.55</v>
      </c>
      <c r="FW63" s="93">
        <v>242.55</v>
      </c>
      <c r="FX63" s="93">
        <v>243.55</v>
      </c>
      <c r="FY63" s="93">
        <v>244.55</v>
      </c>
      <c r="FZ63" s="93">
        <v>245.55</v>
      </c>
      <c r="GA63" s="93">
        <v>246.55</v>
      </c>
      <c r="GB63" s="93">
        <v>247.55</v>
      </c>
      <c r="GC63" s="93">
        <v>248.55</v>
      </c>
      <c r="GD63" s="93">
        <v>249.55</v>
      </c>
      <c r="GE63" s="93">
        <v>250.55</v>
      </c>
      <c r="GF63" s="93">
        <v>251.55</v>
      </c>
      <c r="GG63" s="93">
        <v>252.55</v>
      </c>
      <c r="GH63" s="93">
        <v>253.55</v>
      </c>
      <c r="GI63" s="93">
        <v>254.55</v>
      </c>
      <c r="GJ63" s="93">
        <v>255.55</v>
      </c>
      <c r="GK63" s="93">
        <v>256.55</v>
      </c>
      <c r="GL63" s="93">
        <v>257.55</v>
      </c>
      <c r="GM63" s="93">
        <v>258.55</v>
      </c>
      <c r="GN63" s="93">
        <v>259.55</v>
      </c>
      <c r="GO63" s="93">
        <v>260.55</v>
      </c>
      <c r="GP63" s="93">
        <v>261.55</v>
      </c>
      <c r="GQ63" s="93">
        <v>262.55</v>
      </c>
      <c r="GR63" s="93">
        <v>263.55</v>
      </c>
      <c r="GS63" s="93">
        <v>264.55</v>
      </c>
      <c r="GT63" s="93">
        <v>265.55</v>
      </c>
      <c r="GU63" s="93">
        <v>266.55</v>
      </c>
      <c r="GV63" s="93">
        <v>267.55</v>
      </c>
      <c r="GW63" s="93">
        <v>268.55</v>
      </c>
      <c r="GX63" s="93">
        <v>269.55</v>
      </c>
      <c r="GY63" s="93">
        <v>270.55</v>
      </c>
      <c r="GZ63" s="93">
        <v>271.55</v>
      </c>
      <c r="HA63" s="93">
        <v>272.55</v>
      </c>
      <c r="HB63" s="93">
        <v>273.55</v>
      </c>
      <c r="HC63" s="93">
        <v>274.55</v>
      </c>
      <c r="HD63" s="93">
        <v>275.55</v>
      </c>
      <c r="HE63" s="93">
        <v>276.55</v>
      </c>
      <c r="HF63" s="93">
        <v>277.55</v>
      </c>
      <c r="HG63" s="93">
        <v>278.55</v>
      </c>
      <c r="HH63" s="93">
        <v>279.55</v>
      </c>
      <c r="HI63" s="93">
        <v>280.55</v>
      </c>
      <c r="HJ63" s="93">
        <v>281.55</v>
      </c>
      <c r="HK63" s="93">
        <v>282.55</v>
      </c>
      <c r="HL63" s="93">
        <v>283.55</v>
      </c>
      <c r="HM63" s="93">
        <v>284.55</v>
      </c>
      <c r="HN63" s="93">
        <v>285.55</v>
      </c>
      <c r="HO63" s="93">
        <v>286.55</v>
      </c>
      <c r="HP63" s="93">
        <v>287.55</v>
      </c>
      <c r="HQ63" s="93">
        <v>288.55</v>
      </c>
      <c r="HR63" s="93">
        <v>289.55</v>
      </c>
      <c r="HS63" s="93">
        <v>290.55</v>
      </c>
      <c r="HT63" s="93">
        <v>291.55</v>
      </c>
      <c r="HU63" s="93">
        <v>292.55</v>
      </c>
      <c r="HV63" s="93">
        <v>293.55</v>
      </c>
      <c r="HW63" s="93">
        <v>294.55</v>
      </c>
      <c r="HX63" s="93">
        <v>295.55</v>
      </c>
      <c r="HY63" s="93">
        <v>296.55</v>
      </c>
      <c r="HZ63" s="93">
        <v>297.55</v>
      </c>
      <c r="IA63" s="93">
        <v>298.55</v>
      </c>
      <c r="IB63" s="93">
        <v>299.55</v>
      </c>
    </row>
    <row r="64" spans="1:236" s="118" customFormat="1" ht="21" hidden="1" customHeight="1" x14ac:dyDescent="0.4">
      <c r="A64" s="1059"/>
      <c r="B64" s="710" t="s">
        <v>271</v>
      </c>
      <c r="C64" s="1121"/>
      <c r="D64" s="119">
        <f t="shared" ref="D64:BO64" si="135">D61-D63</f>
        <v>22.450000000000003</v>
      </c>
      <c r="E64" s="119">
        <f t="shared" si="135"/>
        <v>6.9500000000000028</v>
      </c>
      <c r="F64" s="119">
        <f t="shared" si="135"/>
        <v>9.4500000000000028</v>
      </c>
      <c r="G64" s="119">
        <f t="shared" si="135"/>
        <v>22.450000000000003</v>
      </c>
      <c r="H64" s="119">
        <f t="shared" si="135"/>
        <v>20.950000000000003</v>
      </c>
      <c r="I64" s="119">
        <f t="shared" si="135"/>
        <v>18.450000000000003</v>
      </c>
      <c r="J64" s="119">
        <f t="shared" si="135"/>
        <v>22.450000000000003</v>
      </c>
      <c r="K64" s="119">
        <f t="shared" si="135"/>
        <v>23.950000000000003</v>
      </c>
      <c r="L64" s="119">
        <f t="shared" si="135"/>
        <v>17.450000000000003</v>
      </c>
      <c r="M64" s="119">
        <f t="shared" si="135"/>
        <v>0.95000000000000284</v>
      </c>
      <c r="N64" s="119">
        <f t="shared" si="135"/>
        <v>18.950000000000003</v>
      </c>
      <c r="O64" s="119">
        <f t="shared" si="135"/>
        <v>11.450000000000003</v>
      </c>
      <c r="P64" s="119">
        <f t="shared" si="135"/>
        <v>13.950000000000003</v>
      </c>
      <c r="Q64" s="119">
        <f t="shared" si="135"/>
        <v>9.9500000000000028</v>
      </c>
      <c r="R64" s="119">
        <f t="shared" si="135"/>
        <v>11.450000000000003</v>
      </c>
      <c r="S64" s="119">
        <f t="shared" si="135"/>
        <v>0.45000000000000284</v>
      </c>
      <c r="T64" s="119">
        <f t="shared" si="135"/>
        <v>-3.0499999999999972</v>
      </c>
      <c r="U64" s="119">
        <f t="shared" si="135"/>
        <v>2.9500000000000028</v>
      </c>
      <c r="V64" s="119">
        <f t="shared" si="135"/>
        <v>7.9500000000000028</v>
      </c>
      <c r="W64" s="119">
        <f t="shared" si="135"/>
        <v>11.950000000000003</v>
      </c>
      <c r="X64" s="119">
        <f t="shared" si="135"/>
        <v>-2.0499999999999972</v>
      </c>
      <c r="Y64" s="119">
        <f t="shared" si="135"/>
        <v>9.9500000000000028</v>
      </c>
      <c r="Z64" s="119">
        <f t="shared" si="135"/>
        <v>3.4500000000000028</v>
      </c>
      <c r="AA64" s="119">
        <f t="shared" si="135"/>
        <v>1.4500000000000028</v>
      </c>
      <c r="AB64" s="119">
        <f t="shared" si="135"/>
        <v>2.4500000000000028</v>
      </c>
      <c r="AC64" s="119">
        <f t="shared" si="135"/>
        <v>2.4500000000000028</v>
      </c>
      <c r="AD64" s="119">
        <f t="shared" si="135"/>
        <v>-10.549999999999997</v>
      </c>
      <c r="AE64" s="119">
        <f t="shared" si="135"/>
        <v>-6.0499999999999972</v>
      </c>
      <c r="AF64" s="119">
        <f t="shared" si="135"/>
        <v>-31.549999999999997</v>
      </c>
      <c r="AG64" s="119">
        <f t="shared" si="135"/>
        <v>0.45000000000000284</v>
      </c>
      <c r="AH64" s="119">
        <f t="shared" si="135"/>
        <v>-19.549999999999997</v>
      </c>
      <c r="AI64" s="119">
        <f t="shared" si="135"/>
        <v>-20.049999999999997</v>
      </c>
      <c r="AJ64" s="119">
        <f t="shared" si="135"/>
        <v>-11.549999999999997</v>
      </c>
      <c r="AK64" s="119">
        <f t="shared" si="135"/>
        <v>-11.549999999999997</v>
      </c>
      <c r="AL64" s="119">
        <f t="shared" si="135"/>
        <v>-21.549999999999997</v>
      </c>
      <c r="AM64" s="119">
        <f t="shared" si="135"/>
        <v>-17.549999999999997</v>
      </c>
      <c r="AN64" s="119">
        <f t="shared" si="135"/>
        <v>-12.049999999999997</v>
      </c>
      <c r="AO64" s="119">
        <f t="shared" si="135"/>
        <v>-11.549999999999997</v>
      </c>
      <c r="AP64" s="119">
        <f t="shared" si="135"/>
        <v>-17.549999999999997</v>
      </c>
      <c r="AQ64" s="119">
        <f t="shared" si="135"/>
        <v>-13.549999999999997</v>
      </c>
      <c r="AR64" s="119">
        <f t="shared" si="135"/>
        <v>-9.0499999999999972</v>
      </c>
      <c r="AS64" s="119">
        <f t="shared" si="135"/>
        <v>-18.549999999999997</v>
      </c>
      <c r="AT64" s="119">
        <f t="shared" si="135"/>
        <v>-12.549999999999997</v>
      </c>
      <c r="AU64" s="119">
        <f t="shared" si="135"/>
        <v>-33.549999999999997</v>
      </c>
      <c r="AV64" s="119">
        <f t="shared" si="135"/>
        <v>-22.049999999999997</v>
      </c>
      <c r="AW64" s="119">
        <f t="shared" si="135"/>
        <v>-18.049999999999997</v>
      </c>
      <c r="AX64" s="119">
        <f t="shared" si="135"/>
        <v>-16.549999999999997</v>
      </c>
      <c r="AY64" s="119">
        <f t="shared" si="135"/>
        <v>-24.549999999999997</v>
      </c>
      <c r="AZ64" s="119">
        <f t="shared" si="135"/>
        <v>-29.549999999999997</v>
      </c>
      <c r="BA64" s="119">
        <f t="shared" si="135"/>
        <v>-21.549999999999997</v>
      </c>
      <c r="BB64" s="119">
        <f t="shared" si="135"/>
        <v>-17.549999999999997</v>
      </c>
      <c r="BC64" s="119">
        <f t="shared" si="135"/>
        <v>-29.049999999999997</v>
      </c>
      <c r="BD64" s="119">
        <f t="shared" si="135"/>
        <v>-24.549999999999997</v>
      </c>
      <c r="BE64" s="119">
        <f t="shared" si="135"/>
        <v>-30.049999999999997</v>
      </c>
      <c r="BF64" s="119">
        <f t="shared" si="135"/>
        <v>-38.049999999999997</v>
      </c>
      <c r="BG64" s="119">
        <f t="shared" si="135"/>
        <v>-28.049999999999997</v>
      </c>
      <c r="BH64" s="119">
        <f t="shared" si="135"/>
        <v>-28.049999999999997</v>
      </c>
      <c r="BI64" s="119">
        <f t="shared" si="135"/>
        <v>-45.05</v>
      </c>
      <c r="BJ64" s="119">
        <f t="shared" si="135"/>
        <v>-25.549999999999997</v>
      </c>
      <c r="BK64" s="119">
        <f t="shared" si="135"/>
        <v>-39.049999999999997</v>
      </c>
      <c r="BL64" s="119">
        <f t="shared" si="135"/>
        <v>-35.549999999999997</v>
      </c>
      <c r="BM64" s="119">
        <f t="shared" si="135"/>
        <v>-38.550000000000011</v>
      </c>
      <c r="BN64" s="119">
        <f t="shared" si="135"/>
        <v>-35.550000000000011</v>
      </c>
      <c r="BO64" s="119">
        <f t="shared" si="135"/>
        <v>-36.050000000000011</v>
      </c>
      <c r="BP64" s="119">
        <f t="shared" ref="BP64:EA64" si="136">BP61-BP63</f>
        <v>-65.050000000000011</v>
      </c>
      <c r="BQ64" s="119">
        <f t="shared" si="136"/>
        <v>-64.050000000000011</v>
      </c>
      <c r="BR64" s="119">
        <f t="shared" si="136"/>
        <v>-45.550000000000011</v>
      </c>
      <c r="BS64" s="119">
        <f t="shared" si="136"/>
        <v>-35.550000000000011</v>
      </c>
      <c r="BT64" s="119">
        <f t="shared" si="136"/>
        <v>-44.050000000000011</v>
      </c>
      <c r="BU64" s="119">
        <f t="shared" si="136"/>
        <v>-52.550000000000011</v>
      </c>
      <c r="BV64" s="119">
        <f t="shared" si="136"/>
        <v>-57.550000000000011</v>
      </c>
      <c r="BW64" s="119">
        <f t="shared" si="136"/>
        <v>-40.550000000000011</v>
      </c>
      <c r="BX64" s="119">
        <f t="shared" si="136"/>
        <v>-58.550000000000011</v>
      </c>
      <c r="BY64" s="119">
        <f t="shared" si="136"/>
        <v>-52.550000000000011</v>
      </c>
      <c r="BZ64" s="119">
        <f t="shared" si="136"/>
        <v>-67.550000000000011</v>
      </c>
      <c r="CA64" s="119">
        <f t="shared" si="136"/>
        <v>-63.550000000000011</v>
      </c>
      <c r="CB64" s="119">
        <f t="shared" si="136"/>
        <v>-50.050000000000011</v>
      </c>
      <c r="CC64" s="119">
        <f t="shared" si="136"/>
        <v>-63.550000000000011</v>
      </c>
      <c r="CD64" s="119">
        <f t="shared" si="136"/>
        <v>-58.050000000000011</v>
      </c>
      <c r="CE64" s="119">
        <f t="shared" si="136"/>
        <v>-48.550000000000011</v>
      </c>
      <c r="CF64" s="119">
        <f t="shared" si="136"/>
        <v>-53.550000000000011</v>
      </c>
      <c r="CG64" s="119">
        <f t="shared" si="136"/>
        <v>-60.050000000000011</v>
      </c>
      <c r="CH64" s="119">
        <f t="shared" si="136"/>
        <v>-51.550000000000011</v>
      </c>
      <c r="CI64" s="119">
        <f t="shared" si="136"/>
        <v>-67.550000000000011</v>
      </c>
      <c r="CJ64" s="119">
        <f t="shared" si="136"/>
        <v>-53.550000000000011</v>
      </c>
      <c r="CK64" s="119">
        <f t="shared" si="136"/>
        <v>-70.050000000000011</v>
      </c>
      <c r="CL64" s="119">
        <f t="shared" si="136"/>
        <v>-59.050000000000011</v>
      </c>
      <c r="CM64" s="119">
        <f t="shared" si="136"/>
        <v>-69.550000000000011</v>
      </c>
      <c r="CN64" s="119">
        <f t="shared" si="136"/>
        <v>-75.050000000000011</v>
      </c>
      <c r="CO64" s="119">
        <f t="shared" si="136"/>
        <v>-80.550000000000011</v>
      </c>
      <c r="CP64" s="119">
        <f t="shared" si="136"/>
        <v>-63.550000000000011</v>
      </c>
      <c r="CQ64" s="119">
        <f t="shared" si="136"/>
        <v>-79.550000000000011</v>
      </c>
      <c r="CR64" s="119">
        <f t="shared" si="136"/>
        <v>-64.550000000000011</v>
      </c>
      <c r="CS64" s="119">
        <f t="shared" si="136"/>
        <v>-71.550000000000011</v>
      </c>
      <c r="CT64" s="119">
        <f t="shared" si="136"/>
        <v>-73.050000000000011</v>
      </c>
      <c r="CU64" s="119">
        <f t="shared" si="136"/>
        <v>-67.550000000000011</v>
      </c>
      <c r="CV64" s="119">
        <f t="shared" si="136"/>
        <v>-86.050000000000011</v>
      </c>
      <c r="CW64" s="119">
        <f t="shared" si="136"/>
        <v>-81.550000000000011</v>
      </c>
      <c r="CX64" s="119">
        <f t="shared" si="136"/>
        <v>-87.050000000000011</v>
      </c>
      <c r="CY64" s="119">
        <f t="shared" si="136"/>
        <v>-69.550000000000011</v>
      </c>
      <c r="CZ64" s="119">
        <f t="shared" si="136"/>
        <v>-86.550000000000011</v>
      </c>
      <c r="DA64" s="119">
        <f t="shared" si="136"/>
        <v>-83.550000000000011</v>
      </c>
      <c r="DB64" s="119">
        <f t="shared" si="136"/>
        <v>-78.050000000000011</v>
      </c>
      <c r="DC64" s="119">
        <f t="shared" si="136"/>
        <v>-94.550000000000011</v>
      </c>
      <c r="DD64" s="119">
        <f t="shared" si="136"/>
        <v>-77.050000000000011</v>
      </c>
      <c r="DE64" s="119">
        <f t="shared" si="136"/>
        <v>-74.050000000000011</v>
      </c>
      <c r="DF64" s="119">
        <f t="shared" si="136"/>
        <v>-76.050000000000011</v>
      </c>
      <c r="DG64" s="119">
        <f t="shared" si="136"/>
        <v>-88.050000000000011</v>
      </c>
      <c r="DH64" s="119">
        <f t="shared" si="136"/>
        <v>-102.05000000000001</v>
      </c>
      <c r="DI64" s="119">
        <f t="shared" si="136"/>
        <v>-106.55000000000001</v>
      </c>
      <c r="DJ64" s="119">
        <f t="shared" si="136"/>
        <v>-85.050000000000011</v>
      </c>
      <c r="DK64" s="119">
        <f t="shared" si="136"/>
        <v>-92.050000000000011</v>
      </c>
      <c r="DL64" s="119">
        <f t="shared" si="136"/>
        <v>-81.050000000000011</v>
      </c>
      <c r="DM64" s="119">
        <f t="shared" si="136"/>
        <v>-85.050000000000011</v>
      </c>
      <c r="DN64" s="119">
        <f t="shared" si="136"/>
        <v>-92.550000000000011</v>
      </c>
      <c r="DO64" s="119">
        <f t="shared" si="136"/>
        <v>-89.050000000000011</v>
      </c>
      <c r="DP64" s="119">
        <f t="shared" si="136"/>
        <v>-85.550000000000011</v>
      </c>
      <c r="DQ64" s="119">
        <f t="shared" si="136"/>
        <v>-105.05000000000001</v>
      </c>
      <c r="DR64" s="119">
        <f t="shared" si="136"/>
        <v>-91.050000000000011</v>
      </c>
      <c r="DS64" s="119">
        <f t="shared" si="136"/>
        <v>-92.050000000000011</v>
      </c>
      <c r="DT64" s="119">
        <f t="shared" si="136"/>
        <v>-102.55000000000001</v>
      </c>
      <c r="DU64" s="119">
        <f t="shared" si="136"/>
        <v>-106.05000000000001</v>
      </c>
      <c r="DV64" s="119">
        <f t="shared" si="136"/>
        <v>-102.05000000000001</v>
      </c>
      <c r="DW64" s="119">
        <f t="shared" si="136"/>
        <v>-109.05000000000001</v>
      </c>
      <c r="DX64" s="119">
        <f t="shared" si="136"/>
        <v>-105.55000000000001</v>
      </c>
      <c r="DY64" s="119">
        <f t="shared" si="136"/>
        <v>-111.55000000000001</v>
      </c>
      <c r="DZ64" s="119">
        <f t="shared" si="136"/>
        <v>-110.05000000000001</v>
      </c>
      <c r="EA64" s="119">
        <f t="shared" si="136"/>
        <v>-113.05000000000001</v>
      </c>
      <c r="EB64" s="119">
        <f t="shared" ref="EB64:GM64" si="137">EB61-EB63</f>
        <v>-95.550000000000011</v>
      </c>
      <c r="EC64" s="119">
        <f t="shared" si="137"/>
        <v>-106.05000000000001</v>
      </c>
      <c r="ED64" s="119">
        <f t="shared" si="137"/>
        <v>-123.55000000000001</v>
      </c>
      <c r="EE64" s="119">
        <f t="shared" si="137"/>
        <v>-103.55000000000001</v>
      </c>
      <c r="EF64" s="119">
        <f t="shared" si="137"/>
        <v>-109.05000000000001</v>
      </c>
      <c r="EG64" s="119">
        <f t="shared" si="137"/>
        <v>-115.55000000000001</v>
      </c>
      <c r="EH64" s="119">
        <f t="shared" si="137"/>
        <v>-103.55000000000001</v>
      </c>
      <c r="EI64" s="119">
        <f t="shared" si="137"/>
        <v>-117.55000000000001</v>
      </c>
      <c r="EJ64" s="119">
        <f t="shared" si="137"/>
        <v>-110.05000000000001</v>
      </c>
      <c r="EK64" s="119">
        <f t="shared" si="137"/>
        <v>-120.05000000000001</v>
      </c>
      <c r="EL64" s="119">
        <f t="shared" si="137"/>
        <v>-113.05000000000001</v>
      </c>
      <c r="EM64" s="119">
        <f t="shared" si="137"/>
        <v>-114.05000000000001</v>
      </c>
      <c r="EN64" s="119">
        <f t="shared" si="137"/>
        <v>-130.55000000000001</v>
      </c>
      <c r="EO64" s="119">
        <f t="shared" si="137"/>
        <v>-139.55000000000001</v>
      </c>
      <c r="EP64" s="119">
        <f t="shared" si="137"/>
        <v>-144.55000000000001</v>
      </c>
      <c r="EQ64" s="119">
        <f t="shared" si="137"/>
        <v>-112.55000000000001</v>
      </c>
      <c r="ER64" s="119">
        <f t="shared" si="137"/>
        <v>-122.55000000000001</v>
      </c>
      <c r="ES64" s="119">
        <f t="shared" si="137"/>
        <v>-156.05000000000001</v>
      </c>
      <c r="ET64" s="119">
        <f t="shared" si="137"/>
        <v>-130.55000000000001</v>
      </c>
      <c r="EU64" s="119">
        <f t="shared" si="137"/>
        <v>-116.55000000000001</v>
      </c>
      <c r="EV64" s="119">
        <f t="shared" si="137"/>
        <v>-131.05000000000001</v>
      </c>
      <c r="EW64" s="119">
        <f t="shared" si="137"/>
        <v>-132.55000000000001</v>
      </c>
      <c r="EX64" s="119">
        <f t="shared" si="137"/>
        <v>-129.55000000000001</v>
      </c>
      <c r="EY64" s="119">
        <f t="shared" si="137"/>
        <v>-129.05000000000001</v>
      </c>
      <c r="EZ64" s="119">
        <f t="shared" si="137"/>
        <v>-148.05000000000001</v>
      </c>
      <c r="FA64" s="119">
        <f t="shared" si="137"/>
        <v>-122.05000000000001</v>
      </c>
      <c r="FB64" s="119">
        <f t="shared" si="137"/>
        <v>-128.05000000000001</v>
      </c>
      <c r="FC64" s="119">
        <f t="shared" si="137"/>
        <v>-133.55000000000001</v>
      </c>
      <c r="FD64" s="119">
        <f t="shared" si="137"/>
        <v>-125.05000000000001</v>
      </c>
      <c r="FE64" s="119">
        <f t="shared" si="137"/>
        <v>-128.05000000000001</v>
      </c>
      <c r="FF64" s="119">
        <f t="shared" si="137"/>
        <v>-142.55000000000001</v>
      </c>
      <c r="FG64" s="119">
        <f t="shared" si="137"/>
        <v>-190.05</v>
      </c>
      <c r="FH64" s="119">
        <f t="shared" si="137"/>
        <v>-127.55000000000001</v>
      </c>
      <c r="FI64" s="119">
        <f t="shared" si="137"/>
        <v>-135.05000000000001</v>
      </c>
      <c r="FJ64" s="119">
        <f t="shared" si="137"/>
        <v>-143.05000000000001</v>
      </c>
      <c r="FK64" s="119">
        <f t="shared" si="137"/>
        <v>-137.05000000000001</v>
      </c>
      <c r="FL64" s="119">
        <f t="shared" si="137"/>
        <v>-152.05000000000001</v>
      </c>
      <c r="FM64" s="119">
        <f t="shared" si="137"/>
        <v>-144.05000000000001</v>
      </c>
      <c r="FN64" s="119">
        <f t="shared" si="137"/>
        <v>-161.05000000000001</v>
      </c>
      <c r="FO64" s="119">
        <f t="shared" si="137"/>
        <v>-143.55000000000001</v>
      </c>
      <c r="FP64" s="119">
        <f t="shared" si="137"/>
        <v>-140.05000000000001</v>
      </c>
      <c r="FQ64" s="119">
        <f t="shared" si="137"/>
        <v>-136.55000000000001</v>
      </c>
      <c r="FR64" s="119">
        <f t="shared" si="137"/>
        <v>-146.55000000000001</v>
      </c>
      <c r="FS64" s="119">
        <f t="shared" si="137"/>
        <v>-145.05000000000001</v>
      </c>
      <c r="FT64" s="119">
        <f t="shared" si="137"/>
        <v>-158.55000000000001</v>
      </c>
      <c r="FU64" s="119">
        <f t="shared" si="137"/>
        <v>-150.05000000000001</v>
      </c>
      <c r="FV64" s="119">
        <f t="shared" si="137"/>
        <v>-154.55000000000001</v>
      </c>
      <c r="FW64" s="119">
        <f t="shared" si="137"/>
        <v>-155.05000000000001</v>
      </c>
      <c r="FX64" s="119">
        <f t="shared" si="137"/>
        <v>-157.05000000000001</v>
      </c>
      <c r="FY64" s="119">
        <f t="shared" si="137"/>
        <v>-151.55000000000001</v>
      </c>
      <c r="FZ64" s="119">
        <f t="shared" si="137"/>
        <v>-168.05</v>
      </c>
      <c r="GA64" s="119">
        <f t="shared" si="137"/>
        <v>-154.05000000000001</v>
      </c>
      <c r="GB64" s="119">
        <f t="shared" si="137"/>
        <v>-177.05</v>
      </c>
      <c r="GC64" s="119">
        <f t="shared" si="137"/>
        <v>-157.55000000000001</v>
      </c>
      <c r="GD64" s="119">
        <f t="shared" si="137"/>
        <v>-157.55000000000001</v>
      </c>
      <c r="GE64" s="119">
        <f t="shared" si="137"/>
        <v>-160.05000000000001</v>
      </c>
      <c r="GF64" s="119">
        <f t="shared" si="137"/>
        <v>-158.55000000000001</v>
      </c>
      <c r="GG64" s="119">
        <f t="shared" si="137"/>
        <v>-159.55000000000001</v>
      </c>
      <c r="GH64" s="119">
        <f t="shared" si="137"/>
        <v>-166.05</v>
      </c>
      <c r="GI64" s="119">
        <f t="shared" si="137"/>
        <v>-163.55000000000001</v>
      </c>
      <c r="GJ64" s="119">
        <f t="shared" si="137"/>
        <v>-158.55000000000001</v>
      </c>
      <c r="GK64" s="119">
        <f t="shared" si="137"/>
        <v>-175.55</v>
      </c>
      <c r="GL64" s="119">
        <f t="shared" si="137"/>
        <v>-161.55000000000001</v>
      </c>
      <c r="GM64" s="119">
        <f t="shared" si="137"/>
        <v>-162.05000000000001</v>
      </c>
      <c r="GN64" s="119">
        <f t="shared" ref="GN64:IB64" si="138">GN61-GN63</f>
        <v>-194.05</v>
      </c>
      <c r="GO64" s="119">
        <f t="shared" si="138"/>
        <v>-173.05</v>
      </c>
      <c r="GP64" s="119">
        <f t="shared" si="138"/>
        <v>-175.05</v>
      </c>
      <c r="GQ64" s="119">
        <f t="shared" si="138"/>
        <v>-163.05000000000001</v>
      </c>
      <c r="GR64" s="119">
        <f t="shared" si="138"/>
        <v>-168.05</v>
      </c>
      <c r="GS64" s="119">
        <f t="shared" si="138"/>
        <v>-167.55</v>
      </c>
      <c r="GT64" s="119">
        <f t="shared" si="138"/>
        <v>-192.05</v>
      </c>
      <c r="GU64" s="119">
        <f t="shared" si="138"/>
        <v>-166.55</v>
      </c>
      <c r="GV64" s="119">
        <f t="shared" si="138"/>
        <v>-178.55</v>
      </c>
      <c r="GW64" s="119">
        <f t="shared" si="138"/>
        <v>-188.55</v>
      </c>
      <c r="GX64" s="119">
        <f t="shared" si="138"/>
        <v>-179.55</v>
      </c>
      <c r="GY64" s="119">
        <f t="shared" si="138"/>
        <v>-201.55</v>
      </c>
      <c r="GZ64" s="119">
        <f t="shared" si="138"/>
        <v>-191.05</v>
      </c>
      <c r="HA64" s="119">
        <f t="shared" si="138"/>
        <v>-177.05</v>
      </c>
      <c r="HB64" s="119">
        <f t="shared" si="138"/>
        <v>-190.05</v>
      </c>
      <c r="HC64" s="119">
        <f t="shared" si="138"/>
        <v>-193.05</v>
      </c>
      <c r="HD64" s="119">
        <f t="shared" si="138"/>
        <v>-178.05</v>
      </c>
      <c r="HE64" s="119">
        <f t="shared" si="138"/>
        <v>-184.55</v>
      </c>
      <c r="HF64" s="119">
        <f t="shared" si="138"/>
        <v>-188.55</v>
      </c>
      <c r="HG64" s="119">
        <f t="shared" si="138"/>
        <v>-198.05</v>
      </c>
      <c r="HH64" s="119">
        <f t="shared" si="138"/>
        <v>-195.05</v>
      </c>
      <c r="HI64" s="119">
        <f t="shared" si="138"/>
        <v>-204.05</v>
      </c>
      <c r="HJ64" s="119">
        <f t="shared" si="138"/>
        <v>-190.05</v>
      </c>
      <c r="HK64" s="119">
        <f t="shared" si="138"/>
        <v>-212.55</v>
      </c>
      <c r="HL64" s="119">
        <f t="shared" si="138"/>
        <v>-197.05</v>
      </c>
      <c r="HM64" s="119">
        <f t="shared" si="138"/>
        <v>-189.05</v>
      </c>
      <c r="HN64" s="119">
        <f t="shared" si="138"/>
        <v>-217.05</v>
      </c>
      <c r="HO64" s="119">
        <f t="shared" si="138"/>
        <v>-207.05</v>
      </c>
      <c r="HP64" s="119">
        <f t="shared" si="138"/>
        <v>-188.05</v>
      </c>
      <c r="HQ64" s="119">
        <f t="shared" si="138"/>
        <v>-215.05</v>
      </c>
      <c r="HR64" s="119">
        <f t="shared" si="138"/>
        <v>-200.05</v>
      </c>
      <c r="HS64" s="119">
        <f t="shared" si="138"/>
        <v>-210.55</v>
      </c>
      <c r="HT64" s="119">
        <f t="shared" si="138"/>
        <v>-194.05</v>
      </c>
      <c r="HU64" s="119">
        <f t="shared" si="138"/>
        <v>-198.55</v>
      </c>
      <c r="HV64" s="119">
        <f t="shared" si="138"/>
        <v>-213.05</v>
      </c>
      <c r="HW64" s="119">
        <f t="shared" si="138"/>
        <v>-222.05</v>
      </c>
      <c r="HX64" s="119">
        <f t="shared" si="138"/>
        <v>-196.55</v>
      </c>
      <c r="HY64" s="119">
        <f t="shared" si="138"/>
        <v>-216.55</v>
      </c>
      <c r="HZ64" s="119">
        <f t="shared" si="138"/>
        <v>-204.55</v>
      </c>
      <c r="IA64" s="119">
        <f t="shared" si="138"/>
        <v>-224.05</v>
      </c>
      <c r="IB64" s="119">
        <f t="shared" si="138"/>
        <v>-214.05</v>
      </c>
    </row>
    <row r="65" spans="1:236" s="81" customFormat="1" ht="39.75" customHeight="1" x14ac:dyDescent="0.3">
      <c r="A65" s="639" t="s">
        <v>220</v>
      </c>
      <c r="B65" s="637" t="s">
        <v>302</v>
      </c>
      <c r="C65" s="1122"/>
      <c r="D65" s="85">
        <f t="shared" ref="D65:BO65" si="139">D66</f>
        <v>40</v>
      </c>
      <c r="E65" s="85">
        <f t="shared" si="139"/>
        <v>40</v>
      </c>
      <c r="F65" s="85">
        <f t="shared" si="139"/>
        <v>80</v>
      </c>
      <c r="G65" s="85">
        <f t="shared" si="139"/>
        <v>40</v>
      </c>
      <c r="H65" s="85">
        <f t="shared" si="139"/>
        <v>0</v>
      </c>
      <c r="I65" s="85">
        <f t="shared" si="139"/>
        <v>20</v>
      </c>
      <c r="J65" s="85">
        <f t="shared" si="139"/>
        <v>60</v>
      </c>
      <c r="K65" s="85">
        <f t="shared" si="139"/>
        <v>60</v>
      </c>
      <c r="L65" s="85">
        <f t="shared" si="139"/>
        <v>20</v>
      </c>
      <c r="M65" s="85">
        <f t="shared" si="139"/>
        <v>0</v>
      </c>
      <c r="N65" s="85">
        <f t="shared" si="139"/>
        <v>20</v>
      </c>
      <c r="O65" s="85">
        <f t="shared" si="139"/>
        <v>20</v>
      </c>
      <c r="P65" s="85">
        <f t="shared" si="139"/>
        <v>20</v>
      </c>
      <c r="Q65" s="85">
        <f t="shared" si="139"/>
        <v>20</v>
      </c>
      <c r="R65" s="85">
        <f t="shared" si="139"/>
        <v>60</v>
      </c>
      <c r="S65" s="85">
        <f t="shared" si="139"/>
        <v>20</v>
      </c>
      <c r="T65" s="85">
        <f t="shared" si="139"/>
        <v>80</v>
      </c>
      <c r="U65" s="85">
        <f t="shared" si="139"/>
        <v>20</v>
      </c>
      <c r="V65" s="85">
        <f t="shared" si="139"/>
        <v>20</v>
      </c>
      <c r="W65" s="85">
        <f t="shared" si="139"/>
        <v>40</v>
      </c>
      <c r="X65" s="85">
        <f t="shared" si="139"/>
        <v>40</v>
      </c>
      <c r="Y65" s="85">
        <f t="shared" si="139"/>
        <v>20</v>
      </c>
      <c r="Z65" s="85">
        <f t="shared" si="139"/>
        <v>20</v>
      </c>
      <c r="AA65" s="85">
        <f t="shared" si="139"/>
        <v>20</v>
      </c>
      <c r="AB65" s="85">
        <f t="shared" si="139"/>
        <v>40</v>
      </c>
      <c r="AC65" s="85">
        <f t="shared" si="139"/>
        <v>40</v>
      </c>
      <c r="AD65" s="85">
        <f t="shared" si="139"/>
        <v>40</v>
      </c>
      <c r="AE65" s="85">
        <f t="shared" si="139"/>
        <v>40</v>
      </c>
      <c r="AF65" s="85">
        <f t="shared" si="139"/>
        <v>40</v>
      </c>
      <c r="AG65" s="85">
        <f t="shared" si="139"/>
        <v>20</v>
      </c>
      <c r="AH65" s="85">
        <f t="shared" si="139"/>
        <v>40</v>
      </c>
      <c r="AI65" s="85">
        <f t="shared" si="139"/>
        <v>40</v>
      </c>
      <c r="AJ65" s="85">
        <f t="shared" si="139"/>
        <v>40</v>
      </c>
      <c r="AK65" s="85">
        <f t="shared" si="139"/>
        <v>40</v>
      </c>
      <c r="AL65" s="85">
        <f t="shared" si="139"/>
        <v>20</v>
      </c>
      <c r="AM65" s="85">
        <f t="shared" si="139"/>
        <v>40</v>
      </c>
      <c r="AN65" s="85">
        <f t="shared" si="139"/>
        <v>0</v>
      </c>
      <c r="AO65" s="85">
        <f t="shared" si="139"/>
        <v>20</v>
      </c>
      <c r="AP65" s="85">
        <f t="shared" si="139"/>
        <v>40</v>
      </c>
      <c r="AQ65" s="85">
        <f t="shared" si="139"/>
        <v>0</v>
      </c>
      <c r="AR65" s="85">
        <f t="shared" si="139"/>
        <v>40</v>
      </c>
      <c r="AS65" s="85">
        <f t="shared" si="139"/>
        <v>0</v>
      </c>
      <c r="AT65" s="85">
        <f t="shared" si="139"/>
        <v>20</v>
      </c>
      <c r="AU65" s="85">
        <f t="shared" si="139"/>
        <v>0</v>
      </c>
      <c r="AV65" s="85">
        <f t="shared" si="139"/>
        <v>40</v>
      </c>
      <c r="AW65" s="85">
        <f t="shared" si="139"/>
        <v>20</v>
      </c>
      <c r="AX65" s="85">
        <f t="shared" si="139"/>
        <v>20</v>
      </c>
      <c r="AY65" s="85">
        <f t="shared" si="139"/>
        <v>40</v>
      </c>
      <c r="AZ65" s="85">
        <f t="shared" si="139"/>
        <v>40</v>
      </c>
      <c r="BA65" s="85">
        <f t="shared" si="139"/>
        <v>40</v>
      </c>
      <c r="BB65" s="85">
        <f t="shared" si="139"/>
        <v>80</v>
      </c>
      <c r="BC65" s="85">
        <f t="shared" si="139"/>
        <v>80</v>
      </c>
      <c r="BD65" s="85">
        <f t="shared" si="139"/>
        <v>20</v>
      </c>
      <c r="BE65" s="85">
        <f t="shared" si="139"/>
        <v>20</v>
      </c>
      <c r="BF65" s="85">
        <f t="shared" si="139"/>
        <v>60</v>
      </c>
      <c r="BG65" s="85">
        <f t="shared" si="139"/>
        <v>20</v>
      </c>
      <c r="BH65" s="85">
        <f t="shared" si="139"/>
        <v>20</v>
      </c>
      <c r="BI65" s="85">
        <f t="shared" si="139"/>
        <v>20</v>
      </c>
      <c r="BJ65" s="85">
        <f t="shared" si="139"/>
        <v>0</v>
      </c>
      <c r="BK65" s="85">
        <f t="shared" si="139"/>
        <v>20</v>
      </c>
      <c r="BL65" s="85">
        <f t="shared" si="139"/>
        <v>20</v>
      </c>
      <c r="BM65" s="85">
        <f t="shared" si="139"/>
        <v>40</v>
      </c>
      <c r="BN65" s="85">
        <f t="shared" si="139"/>
        <v>0</v>
      </c>
      <c r="BO65" s="85">
        <f t="shared" si="139"/>
        <v>40</v>
      </c>
      <c r="BP65" s="85">
        <f t="shared" ref="BP65:EA65" si="140">BP66</f>
        <v>20</v>
      </c>
      <c r="BQ65" s="85">
        <f t="shared" si="140"/>
        <v>20</v>
      </c>
      <c r="BR65" s="85">
        <f t="shared" si="140"/>
        <v>20</v>
      </c>
      <c r="BS65" s="85">
        <f t="shared" si="140"/>
        <v>20</v>
      </c>
      <c r="BT65" s="85">
        <f t="shared" si="140"/>
        <v>40</v>
      </c>
      <c r="BU65" s="85">
        <f t="shared" si="140"/>
        <v>0</v>
      </c>
      <c r="BV65" s="85">
        <f t="shared" si="140"/>
        <v>20</v>
      </c>
      <c r="BW65" s="85">
        <f t="shared" si="140"/>
        <v>40</v>
      </c>
      <c r="BX65" s="85">
        <f t="shared" si="140"/>
        <v>0</v>
      </c>
      <c r="BY65" s="85">
        <f t="shared" si="140"/>
        <v>20</v>
      </c>
      <c r="BZ65" s="85">
        <f t="shared" si="140"/>
        <v>20</v>
      </c>
      <c r="CA65" s="85">
        <f t="shared" si="140"/>
        <v>20</v>
      </c>
      <c r="CB65" s="85">
        <f t="shared" si="140"/>
        <v>0</v>
      </c>
      <c r="CC65" s="85">
        <f t="shared" si="140"/>
        <v>20</v>
      </c>
      <c r="CD65" s="85">
        <f t="shared" si="140"/>
        <v>0</v>
      </c>
      <c r="CE65" s="85">
        <f t="shared" si="140"/>
        <v>40</v>
      </c>
      <c r="CF65" s="85">
        <f t="shared" si="140"/>
        <v>20</v>
      </c>
      <c r="CG65" s="85">
        <f t="shared" si="140"/>
        <v>20</v>
      </c>
      <c r="CH65" s="85">
        <f t="shared" si="140"/>
        <v>40</v>
      </c>
      <c r="CI65" s="85">
        <f t="shared" si="140"/>
        <v>0</v>
      </c>
      <c r="CJ65" s="85">
        <f t="shared" si="140"/>
        <v>20</v>
      </c>
      <c r="CK65" s="85">
        <f t="shared" si="140"/>
        <v>20</v>
      </c>
      <c r="CL65" s="85">
        <f t="shared" si="140"/>
        <v>20</v>
      </c>
      <c r="CM65" s="85">
        <f t="shared" si="140"/>
        <v>0</v>
      </c>
      <c r="CN65" s="85">
        <f t="shared" si="140"/>
        <v>20</v>
      </c>
      <c r="CO65" s="85">
        <f t="shared" si="140"/>
        <v>0</v>
      </c>
      <c r="CP65" s="85">
        <f t="shared" si="140"/>
        <v>20</v>
      </c>
      <c r="CQ65" s="85">
        <f t="shared" si="140"/>
        <v>0</v>
      </c>
      <c r="CR65" s="85">
        <f t="shared" si="140"/>
        <v>20</v>
      </c>
      <c r="CS65" s="85">
        <f t="shared" si="140"/>
        <v>20</v>
      </c>
      <c r="CT65" s="85">
        <f t="shared" si="140"/>
        <v>0</v>
      </c>
      <c r="CU65" s="85">
        <f t="shared" si="140"/>
        <v>40</v>
      </c>
      <c r="CV65" s="85">
        <f t="shared" si="140"/>
        <v>0</v>
      </c>
      <c r="CW65" s="85">
        <f t="shared" si="140"/>
        <v>20</v>
      </c>
      <c r="CX65" s="85">
        <f t="shared" si="140"/>
        <v>20</v>
      </c>
      <c r="CY65" s="85">
        <f t="shared" si="140"/>
        <v>20</v>
      </c>
      <c r="CZ65" s="85">
        <f t="shared" si="140"/>
        <v>20</v>
      </c>
      <c r="DA65" s="85">
        <f t="shared" si="140"/>
        <v>20</v>
      </c>
      <c r="DB65" s="85">
        <f t="shared" si="140"/>
        <v>20</v>
      </c>
      <c r="DC65" s="85">
        <f t="shared" si="140"/>
        <v>20</v>
      </c>
      <c r="DD65" s="85">
        <f t="shared" si="140"/>
        <v>20</v>
      </c>
      <c r="DE65" s="85">
        <f t="shared" si="140"/>
        <v>20</v>
      </c>
      <c r="DF65" s="85">
        <f t="shared" si="140"/>
        <v>0</v>
      </c>
      <c r="DG65" s="85">
        <f t="shared" si="140"/>
        <v>20</v>
      </c>
      <c r="DH65" s="85">
        <f t="shared" si="140"/>
        <v>0</v>
      </c>
      <c r="DI65" s="85">
        <f t="shared" si="140"/>
        <v>0</v>
      </c>
      <c r="DJ65" s="85">
        <f t="shared" si="140"/>
        <v>40</v>
      </c>
      <c r="DK65" s="85">
        <f t="shared" si="140"/>
        <v>0</v>
      </c>
      <c r="DL65" s="85">
        <f t="shared" si="140"/>
        <v>20</v>
      </c>
      <c r="DM65" s="85">
        <f t="shared" si="140"/>
        <v>60</v>
      </c>
      <c r="DN65" s="85">
        <f t="shared" si="140"/>
        <v>40</v>
      </c>
      <c r="DO65" s="85">
        <f t="shared" si="140"/>
        <v>40</v>
      </c>
      <c r="DP65" s="85">
        <f t="shared" si="140"/>
        <v>60</v>
      </c>
      <c r="DQ65" s="85">
        <f t="shared" si="140"/>
        <v>40</v>
      </c>
      <c r="DR65" s="85">
        <f t="shared" si="140"/>
        <v>60</v>
      </c>
      <c r="DS65" s="85">
        <f t="shared" si="140"/>
        <v>40</v>
      </c>
      <c r="DT65" s="85">
        <f t="shared" si="140"/>
        <v>40</v>
      </c>
      <c r="DU65" s="85">
        <f t="shared" si="140"/>
        <v>40</v>
      </c>
      <c r="DV65" s="85">
        <f t="shared" si="140"/>
        <v>40</v>
      </c>
      <c r="DW65" s="85">
        <f t="shared" si="140"/>
        <v>20</v>
      </c>
      <c r="DX65" s="85">
        <f t="shared" si="140"/>
        <v>80</v>
      </c>
      <c r="DY65" s="85">
        <f t="shared" si="140"/>
        <v>20</v>
      </c>
      <c r="DZ65" s="85">
        <f t="shared" si="140"/>
        <v>0</v>
      </c>
      <c r="EA65" s="85">
        <f t="shared" si="140"/>
        <v>40</v>
      </c>
      <c r="EB65" s="85">
        <f t="shared" ref="EB65:GM65" si="141">EB66</f>
        <v>40</v>
      </c>
      <c r="EC65" s="85">
        <f t="shared" si="141"/>
        <v>40</v>
      </c>
      <c r="ED65" s="85">
        <f t="shared" si="141"/>
        <v>40</v>
      </c>
      <c r="EE65" s="85">
        <f t="shared" si="141"/>
        <v>20</v>
      </c>
      <c r="EF65" s="85">
        <f t="shared" si="141"/>
        <v>40</v>
      </c>
      <c r="EG65" s="85">
        <f t="shared" si="141"/>
        <v>0</v>
      </c>
      <c r="EH65" s="85">
        <f t="shared" si="141"/>
        <v>40</v>
      </c>
      <c r="EI65" s="85">
        <f t="shared" si="141"/>
        <v>40</v>
      </c>
      <c r="EJ65" s="85">
        <f t="shared" si="141"/>
        <v>20</v>
      </c>
      <c r="EK65" s="85">
        <f t="shared" si="141"/>
        <v>20</v>
      </c>
      <c r="EL65" s="85">
        <f t="shared" si="141"/>
        <v>20</v>
      </c>
      <c r="EM65" s="85">
        <f t="shared" si="141"/>
        <v>20</v>
      </c>
      <c r="EN65" s="85">
        <f t="shared" si="141"/>
        <v>20</v>
      </c>
      <c r="EO65" s="85">
        <f t="shared" si="141"/>
        <v>20</v>
      </c>
      <c r="EP65" s="85">
        <f t="shared" si="141"/>
        <v>40</v>
      </c>
      <c r="EQ65" s="85">
        <f t="shared" si="141"/>
        <v>20</v>
      </c>
      <c r="ER65" s="85">
        <f t="shared" si="141"/>
        <v>20</v>
      </c>
      <c r="ES65" s="85">
        <f t="shared" si="141"/>
        <v>20</v>
      </c>
      <c r="ET65" s="85">
        <f t="shared" si="141"/>
        <v>20</v>
      </c>
      <c r="EU65" s="85">
        <f t="shared" si="141"/>
        <v>40</v>
      </c>
      <c r="EV65" s="85">
        <f t="shared" si="141"/>
        <v>20</v>
      </c>
      <c r="EW65" s="85">
        <f t="shared" si="141"/>
        <v>60</v>
      </c>
      <c r="EX65" s="85">
        <f t="shared" si="141"/>
        <v>0</v>
      </c>
      <c r="EY65" s="85">
        <f t="shared" si="141"/>
        <v>40</v>
      </c>
      <c r="EZ65" s="85">
        <f t="shared" si="141"/>
        <v>20</v>
      </c>
      <c r="FA65" s="85">
        <f t="shared" si="141"/>
        <v>40</v>
      </c>
      <c r="FB65" s="85">
        <f t="shared" si="141"/>
        <v>20</v>
      </c>
      <c r="FC65" s="85">
        <f t="shared" si="141"/>
        <v>80</v>
      </c>
      <c r="FD65" s="85">
        <f t="shared" si="141"/>
        <v>40</v>
      </c>
      <c r="FE65" s="85">
        <f t="shared" si="141"/>
        <v>40</v>
      </c>
      <c r="FF65" s="85">
        <f t="shared" si="141"/>
        <v>20</v>
      </c>
      <c r="FG65" s="85">
        <f t="shared" si="141"/>
        <v>20</v>
      </c>
      <c r="FH65" s="85">
        <f t="shared" si="141"/>
        <v>20</v>
      </c>
      <c r="FI65" s="85">
        <f t="shared" si="141"/>
        <v>20</v>
      </c>
      <c r="FJ65" s="85">
        <f t="shared" si="141"/>
        <v>40</v>
      </c>
      <c r="FK65" s="85">
        <f t="shared" si="141"/>
        <v>40</v>
      </c>
      <c r="FL65" s="85">
        <f t="shared" si="141"/>
        <v>20</v>
      </c>
      <c r="FM65" s="85">
        <f t="shared" si="141"/>
        <v>20</v>
      </c>
      <c r="FN65" s="85">
        <f t="shared" si="141"/>
        <v>20</v>
      </c>
      <c r="FO65" s="85">
        <f t="shared" si="141"/>
        <v>20</v>
      </c>
      <c r="FP65" s="85">
        <f t="shared" si="141"/>
        <v>40</v>
      </c>
      <c r="FQ65" s="85">
        <f t="shared" si="141"/>
        <v>20</v>
      </c>
      <c r="FR65" s="85">
        <f t="shared" si="141"/>
        <v>20</v>
      </c>
      <c r="FS65" s="85">
        <f t="shared" si="141"/>
        <v>40</v>
      </c>
      <c r="FT65" s="85">
        <f t="shared" si="141"/>
        <v>20</v>
      </c>
      <c r="FU65" s="85">
        <f t="shared" si="141"/>
        <v>20</v>
      </c>
      <c r="FV65" s="85">
        <f t="shared" si="141"/>
        <v>20</v>
      </c>
      <c r="FW65" s="85">
        <f t="shared" si="141"/>
        <v>40</v>
      </c>
      <c r="FX65" s="85">
        <f t="shared" si="141"/>
        <v>0</v>
      </c>
      <c r="FY65" s="85">
        <f t="shared" si="141"/>
        <v>0</v>
      </c>
      <c r="FZ65" s="85">
        <f t="shared" si="141"/>
        <v>0</v>
      </c>
      <c r="GA65" s="85">
        <f t="shared" si="141"/>
        <v>40</v>
      </c>
      <c r="GB65" s="85">
        <f t="shared" si="141"/>
        <v>20</v>
      </c>
      <c r="GC65" s="85">
        <f t="shared" si="141"/>
        <v>60</v>
      </c>
      <c r="GD65" s="85">
        <f t="shared" si="141"/>
        <v>40</v>
      </c>
      <c r="GE65" s="85">
        <f t="shared" si="141"/>
        <v>40</v>
      </c>
      <c r="GF65" s="85">
        <f t="shared" si="141"/>
        <v>40</v>
      </c>
      <c r="GG65" s="85">
        <f t="shared" si="141"/>
        <v>40</v>
      </c>
      <c r="GH65" s="85">
        <f t="shared" si="141"/>
        <v>40</v>
      </c>
      <c r="GI65" s="85">
        <f t="shared" si="141"/>
        <v>0</v>
      </c>
      <c r="GJ65" s="85">
        <f t="shared" si="141"/>
        <v>20</v>
      </c>
      <c r="GK65" s="85">
        <f t="shared" si="141"/>
        <v>20</v>
      </c>
      <c r="GL65" s="85">
        <f t="shared" si="141"/>
        <v>20</v>
      </c>
      <c r="GM65" s="85">
        <f t="shared" si="141"/>
        <v>20</v>
      </c>
      <c r="GN65" s="85">
        <f t="shared" ref="GN65:IB65" si="142">GN66</f>
        <v>20</v>
      </c>
      <c r="GO65" s="85">
        <f t="shared" si="142"/>
        <v>40</v>
      </c>
      <c r="GP65" s="85">
        <f t="shared" si="142"/>
        <v>20</v>
      </c>
      <c r="GQ65" s="85">
        <f t="shared" si="142"/>
        <v>20</v>
      </c>
      <c r="GR65" s="85">
        <f t="shared" si="142"/>
        <v>20</v>
      </c>
      <c r="GS65" s="85">
        <f t="shared" si="142"/>
        <v>0</v>
      </c>
      <c r="GT65" s="85">
        <f t="shared" si="142"/>
        <v>20</v>
      </c>
      <c r="GU65" s="85">
        <f t="shared" si="142"/>
        <v>20</v>
      </c>
      <c r="GV65" s="85">
        <f t="shared" si="142"/>
        <v>20</v>
      </c>
      <c r="GW65" s="85">
        <f t="shared" si="142"/>
        <v>0</v>
      </c>
      <c r="GX65" s="85">
        <f t="shared" si="142"/>
        <v>0</v>
      </c>
      <c r="GY65" s="85">
        <f t="shared" si="142"/>
        <v>40</v>
      </c>
      <c r="GZ65" s="85">
        <f t="shared" si="142"/>
        <v>0</v>
      </c>
      <c r="HA65" s="85">
        <f t="shared" si="142"/>
        <v>40</v>
      </c>
      <c r="HB65" s="85">
        <f t="shared" si="142"/>
        <v>20</v>
      </c>
      <c r="HC65" s="85">
        <f t="shared" si="142"/>
        <v>20</v>
      </c>
      <c r="HD65" s="85">
        <f t="shared" si="142"/>
        <v>20</v>
      </c>
      <c r="HE65" s="85">
        <f t="shared" si="142"/>
        <v>20</v>
      </c>
      <c r="HF65" s="85">
        <f t="shared" si="142"/>
        <v>20</v>
      </c>
      <c r="HG65" s="85">
        <f t="shared" si="142"/>
        <v>0</v>
      </c>
      <c r="HH65" s="85">
        <f t="shared" si="142"/>
        <v>40</v>
      </c>
      <c r="HI65" s="85">
        <f t="shared" si="142"/>
        <v>40</v>
      </c>
      <c r="HJ65" s="85">
        <f t="shared" si="142"/>
        <v>40</v>
      </c>
      <c r="HK65" s="85">
        <f t="shared" si="142"/>
        <v>20</v>
      </c>
      <c r="HL65" s="85">
        <f t="shared" si="142"/>
        <v>40</v>
      </c>
      <c r="HM65" s="85">
        <f t="shared" si="142"/>
        <v>40</v>
      </c>
      <c r="HN65" s="85">
        <f t="shared" si="142"/>
        <v>20</v>
      </c>
      <c r="HO65" s="85">
        <f t="shared" si="142"/>
        <v>20</v>
      </c>
      <c r="HP65" s="85">
        <f t="shared" si="142"/>
        <v>20</v>
      </c>
      <c r="HQ65" s="85">
        <f t="shared" si="142"/>
        <v>20</v>
      </c>
      <c r="HR65" s="85">
        <f t="shared" si="142"/>
        <v>0</v>
      </c>
      <c r="HS65" s="85">
        <f t="shared" si="142"/>
        <v>0</v>
      </c>
      <c r="HT65" s="85">
        <f t="shared" si="142"/>
        <v>20</v>
      </c>
      <c r="HU65" s="85">
        <f t="shared" si="142"/>
        <v>40</v>
      </c>
      <c r="HV65" s="85">
        <f t="shared" si="142"/>
        <v>0</v>
      </c>
      <c r="HW65" s="85">
        <f t="shared" si="142"/>
        <v>20</v>
      </c>
      <c r="HX65" s="85">
        <f t="shared" si="142"/>
        <v>40</v>
      </c>
      <c r="HY65" s="85">
        <f t="shared" si="142"/>
        <v>20</v>
      </c>
      <c r="HZ65" s="85">
        <f t="shared" si="142"/>
        <v>20</v>
      </c>
      <c r="IA65" s="85">
        <f t="shared" si="142"/>
        <v>20</v>
      </c>
      <c r="IB65" s="85">
        <f t="shared" si="142"/>
        <v>40</v>
      </c>
    </row>
    <row r="66" spans="1:236" s="81" customFormat="1" ht="93" customHeight="1" x14ac:dyDescent="0.3">
      <c r="A66" s="1048"/>
      <c r="B66" s="637" t="s">
        <v>303</v>
      </c>
      <c r="C66" s="1123"/>
      <c r="D66" s="94">
        <f t="shared" ref="D66:BO66" si="143">IF(D67="5 и больше", 100, D67*20)</f>
        <v>40</v>
      </c>
      <c r="E66" s="94">
        <f t="shared" si="143"/>
        <v>40</v>
      </c>
      <c r="F66" s="94">
        <f t="shared" si="143"/>
        <v>80</v>
      </c>
      <c r="G66" s="94">
        <f t="shared" si="143"/>
        <v>40</v>
      </c>
      <c r="H66" s="94">
        <f t="shared" si="143"/>
        <v>0</v>
      </c>
      <c r="I66" s="94">
        <f t="shared" si="143"/>
        <v>20</v>
      </c>
      <c r="J66" s="94">
        <f t="shared" si="143"/>
        <v>60</v>
      </c>
      <c r="K66" s="94">
        <f t="shared" si="143"/>
        <v>60</v>
      </c>
      <c r="L66" s="94">
        <f t="shared" si="143"/>
        <v>20</v>
      </c>
      <c r="M66" s="94">
        <f t="shared" si="143"/>
        <v>0</v>
      </c>
      <c r="N66" s="94">
        <f t="shared" si="143"/>
        <v>20</v>
      </c>
      <c r="O66" s="94">
        <f t="shared" si="143"/>
        <v>20</v>
      </c>
      <c r="P66" s="94">
        <f t="shared" si="143"/>
        <v>20</v>
      </c>
      <c r="Q66" s="94">
        <f t="shared" si="143"/>
        <v>20</v>
      </c>
      <c r="R66" s="94">
        <f t="shared" si="143"/>
        <v>60</v>
      </c>
      <c r="S66" s="94">
        <f t="shared" si="143"/>
        <v>20</v>
      </c>
      <c r="T66" s="94">
        <f t="shared" si="143"/>
        <v>80</v>
      </c>
      <c r="U66" s="94">
        <f t="shared" si="143"/>
        <v>20</v>
      </c>
      <c r="V66" s="94">
        <f t="shared" si="143"/>
        <v>20</v>
      </c>
      <c r="W66" s="94">
        <f t="shared" si="143"/>
        <v>40</v>
      </c>
      <c r="X66" s="94">
        <f t="shared" si="143"/>
        <v>40</v>
      </c>
      <c r="Y66" s="94">
        <f t="shared" si="143"/>
        <v>20</v>
      </c>
      <c r="Z66" s="94">
        <f t="shared" si="143"/>
        <v>20</v>
      </c>
      <c r="AA66" s="94">
        <f t="shared" si="143"/>
        <v>20</v>
      </c>
      <c r="AB66" s="94">
        <f t="shared" si="143"/>
        <v>40</v>
      </c>
      <c r="AC66" s="94">
        <f t="shared" si="143"/>
        <v>40</v>
      </c>
      <c r="AD66" s="94">
        <f t="shared" si="143"/>
        <v>40</v>
      </c>
      <c r="AE66" s="94">
        <f t="shared" si="143"/>
        <v>40</v>
      </c>
      <c r="AF66" s="94">
        <f t="shared" si="143"/>
        <v>40</v>
      </c>
      <c r="AG66" s="94">
        <f t="shared" si="143"/>
        <v>20</v>
      </c>
      <c r="AH66" s="94">
        <f t="shared" si="143"/>
        <v>40</v>
      </c>
      <c r="AI66" s="94">
        <f t="shared" si="143"/>
        <v>40</v>
      </c>
      <c r="AJ66" s="94">
        <f t="shared" si="143"/>
        <v>40</v>
      </c>
      <c r="AK66" s="94">
        <f t="shared" si="143"/>
        <v>40</v>
      </c>
      <c r="AL66" s="94">
        <f t="shared" si="143"/>
        <v>20</v>
      </c>
      <c r="AM66" s="94">
        <f t="shared" si="143"/>
        <v>40</v>
      </c>
      <c r="AN66" s="94">
        <f t="shared" si="143"/>
        <v>0</v>
      </c>
      <c r="AO66" s="94">
        <f t="shared" si="143"/>
        <v>20</v>
      </c>
      <c r="AP66" s="94">
        <f t="shared" si="143"/>
        <v>40</v>
      </c>
      <c r="AQ66" s="94">
        <f t="shared" si="143"/>
        <v>0</v>
      </c>
      <c r="AR66" s="94">
        <f t="shared" si="143"/>
        <v>40</v>
      </c>
      <c r="AS66" s="94">
        <f t="shared" si="143"/>
        <v>0</v>
      </c>
      <c r="AT66" s="94">
        <f t="shared" si="143"/>
        <v>20</v>
      </c>
      <c r="AU66" s="94">
        <f t="shared" si="143"/>
        <v>0</v>
      </c>
      <c r="AV66" s="94">
        <f t="shared" si="143"/>
        <v>40</v>
      </c>
      <c r="AW66" s="94">
        <f t="shared" si="143"/>
        <v>20</v>
      </c>
      <c r="AX66" s="94">
        <f t="shared" si="143"/>
        <v>20</v>
      </c>
      <c r="AY66" s="94">
        <f t="shared" si="143"/>
        <v>40</v>
      </c>
      <c r="AZ66" s="94">
        <f t="shared" si="143"/>
        <v>40</v>
      </c>
      <c r="BA66" s="94">
        <f t="shared" si="143"/>
        <v>40</v>
      </c>
      <c r="BB66" s="94">
        <f t="shared" si="143"/>
        <v>80</v>
      </c>
      <c r="BC66" s="94">
        <f t="shared" si="143"/>
        <v>80</v>
      </c>
      <c r="BD66" s="94">
        <f t="shared" si="143"/>
        <v>20</v>
      </c>
      <c r="BE66" s="94">
        <f t="shared" si="143"/>
        <v>20</v>
      </c>
      <c r="BF66" s="94">
        <f t="shared" si="143"/>
        <v>60</v>
      </c>
      <c r="BG66" s="94">
        <f t="shared" si="143"/>
        <v>20</v>
      </c>
      <c r="BH66" s="94">
        <f t="shared" si="143"/>
        <v>20</v>
      </c>
      <c r="BI66" s="94">
        <f t="shared" si="143"/>
        <v>20</v>
      </c>
      <c r="BJ66" s="94">
        <f t="shared" si="143"/>
        <v>0</v>
      </c>
      <c r="BK66" s="94">
        <f t="shared" si="143"/>
        <v>20</v>
      </c>
      <c r="BL66" s="94">
        <f t="shared" si="143"/>
        <v>20</v>
      </c>
      <c r="BM66" s="94">
        <f t="shared" si="143"/>
        <v>40</v>
      </c>
      <c r="BN66" s="94">
        <f t="shared" si="143"/>
        <v>0</v>
      </c>
      <c r="BO66" s="94">
        <f t="shared" si="143"/>
        <v>40</v>
      </c>
      <c r="BP66" s="94">
        <f t="shared" ref="BP66:EA66" si="144">IF(BP67="5 и больше", 100, BP67*20)</f>
        <v>20</v>
      </c>
      <c r="BQ66" s="94">
        <f t="shared" si="144"/>
        <v>20</v>
      </c>
      <c r="BR66" s="94">
        <f t="shared" si="144"/>
        <v>20</v>
      </c>
      <c r="BS66" s="94">
        <f t="shared" si="144"/>
        <v>20</v>
      </c>
      <c r="BT66" s="94">
        <f t="shared" si="144"/>
        <v>40</v>
      </c>
      <c r="BU66" s="94">
        <f t="shared" si="144"/>
        <v>0</v>
      </c>
      <c r="BV66" s="94">
        <f t="shared" si="144"/>
        <v>20</v>
      </c>
      <c r="BW66" s="94">
        <f t="shared" si="144"/>
        <v>40</v>
      </c>
      <c r="BX66" s="94">
        <f t="shared" si="144"/>
        <v>0</v>
      </c>
      <c r="BY66" s="94">
        <f t="shared" si="144"/>
        <v>20</v>
      </c>
      <c r="BZ66" s="94">
        <f t="shared" si="144"/>
        <v>20</v>
      </c>
      <c r="CA66" s="94">
        <f t="shared" si="144"/>
        <v>20</v>
      </c>
      <c r="CB66" s="94">
        <f t="shared" si="144"/>
        <v>0</v>
      </c>
      <c r="CC66" s="94">
        <f t="shared" si="144"/>
        <v>20</v>
      </c>
      <c r="CD66" s="94">
        <f t="shared" si="144"/>
        <v>0</v>
      </c>
      <c r="CE66" s="94">
        <f t="shared" si="144"/>
        <v>40</v>
      </c>
      <c r="CF66" s="94">
        <f t="shared" si="144"/>
        <v>20</v>
      </c>
      <c r="CG66" s="94">
        <f t="shared" si="144"/>
        <v>20</v>
      </c>
      <c r="CH66" s="94">
        <f t="shared" si="144"/>
        <v>40</v>
      </c>
      <c r="CI66" s="94">
        <f t="shared" si="144"/>
        <v>0</v>
      </c>
      <c r="CJ66" s="94">
        <f t="shared" si="144"/>
        <v>20</v>
      </c>
      <c r="CK66" s="94">
        <f t="shared" si="144"/>
        <v>20</v>
      </c>
      <c r="CL66" s="94">
        <f t="shared" si="144"/>
        <v>20</v>
      </c>
      <c r="CM66" s="94">
        <f t="shared" si="144"/>
        <v>0</v>
      </c>
      <c r="CN66" s="94">
        <f t="shared" si="144"/>
        <v>20</v>
      </c>
      <c r="CO66" s="94">
        <f t="shared" si="144"/>
        <v>0</v>
      </c>
      <c r="CP66" s="94">
        <f t="shared" si="144"/>
        <v>20</v>
      </c>
      <c r="CQ66" s="94">
        <f t="shared" si="144"/>
        <v>0</v>
      </c>
      <c r="CR66" s="94">
        <f t="shared" si="144"/>
        <v>20</v>
      </c>
      <c r="CS66" s="94">
        <f t="shared" si="144"/>
        <v>20</v>
      </c>
      <c r="CT66" s="94">
        <f t="shared" si="144"/>
        <v>0</v>
      </c>
      <c r="CU66" s="94">
        <f t="shared" si="144"/>
        <v>40</v>
      </c>
      <c r="CV66" s="94">
        <f t="shared" si="144"/>
        <v>0</v>
      </c>
      <c r="CW66" s="94">
        <f t="shared" si="144"/>
        <v>20</v>
      </c>
      <c r="CX66" s="94">
        <f t="shared" si="144"/>
        <v>20</v>
      </c>
      <c r="CY66" s="94">
        <f t="shared" si="144"/>
        <v>20</v>
      </c>
      <c r="CZ66" s="94">
        <f t="shared" si="144"/>
        <v>20</v>
      </c>
      <c r="DA66" s="94">
        <f t="shared" si="144"/>
        <v>20</v>
      </c>
      <c r="DB66" s="94">
        <f t="shared" si="144"/>
        <v>20</v>
      </c>
      <c r="DC66" s="94">
        <f t="shared" si="144"/>
        <v>20</v>
      </c>
      <c r="DD66" s="94">
        <f t="shared" si="144"/>
        <v>20</v>
      </c>
      <c r="DE66" s="94">
        <f t="shared" si="144"/>
        <v>20</v>
      </c>
      <c r="DF66" s="94">
        <f t="shared" si="144"/>
        <v>0</v>
      </c>
      <c r="DG66" s="94">
        <f t="shared" si="144"/>
        <v>20</v>
      </c>
      <c r="DH66" s="94">
        <f t="shared" si="144"/>
        <v>0</v>
      </c>
      <c r="DI66" s="94">
        <f t="shared" si="144"/>
        <v>0</v>
      </c>
      <c r="DJ66" s="94">
        <f t="shared" si="144"/>
        <v>40</v>
      </c>
      <c r="DK66" s="94">
        <f t="shared" si="144"/>
        <v>0</v>
      </c>
      <c r="DL66" s="94">
        <f t="shared" si="144"/>
        <v>20</v>
      </c>
      <c r="DM66" s="94">
        <f t="shared" si="144"/>
        <v>60</v>
      </c>
      <c r="DN66" s="94">
        <f t="shared" si="144"/>
        <v>40</v>
      </c>
      <c r="DO66" s="94">
        <f t="shared" si="144"/>
        <v>40</v>
      </c>
      <c r="DP66" s="94">
        <f t="shared" si="144"/>
        <v>60</v>
      </c>
      <c r="DQ66" s="94">
        <f t="shared" si="144"/>
        <v>40</v>
      </c>
      <c r="DR66" s="94">
        <f t="shared" si="144"/>
        <v>60</v>
      </c>
      <c r="DS66" s="94">
        <f t="shared" si="144"/>
        <v>40</v>
      </c>
      <c r="DT66" s="94">
        <f t="shared" si="144"/>
        <v>40</v>
      </c>
      <c r="DU66" s="94">
        <f t="shared" si="144"/>
        <v>40</v>
      </c>
      <c r="DV66" s="94">
        <f t="shared" si="144"/>
        <v>40</v>
      </c>
      <c r="DW66" s="94">
        <f t="shared" si="144"/>
        <v>20</v>
      </c>
      <c r="DX66" s="94">
        <f t="shared" si="144"/>
        <v>80</v>
      </c>
      <c r="DY66" s="94">
        <f t="shared" si="144"/>
        <v>20</v>
      </c>
      <c r="DZ66" s="94">
        <f t="shared" si="144"/>
        <v>0</v>
      </c>
      <c r="EA66" s="94">
        <f t="shared" si="144"/>
        <v>40</v>
      </c>
      <c r="EB66" s="94">
        <f t="shared" ref="EB66:GM66" si="145">IF(EB67="5 и больше", 100, EB67*20)</f>
        <v>40</v>
      </c>
      <c r="EC66" s="94">
        <f t="shared" si="145"/>
        <v>40</v>
      </c>
      <c r="ED66" s="94">
        <f t="shared" si="145"/>
        <v>40</v>
      </c>
      <c r="EE66" s="94">
        <f t="shared" si="145"/>
        <v>20</v>
      </c>
      <c r="EF66" s="94">
        <f t="shared" si="145"/>
        <v>40</v>
      </c>
      <c r="EG66" s="94">
        <f t="shared" si="145"/>
        <v>0</v>
      </c>
      <c r="EH66" s="94">
        <f t="shared" si="145"/>
        <v>40</v>
      </c>
      <c r="EI66" s="94">
        <f t="shared" si="145"/>
        <v>40</v>
      </c>
      <c r="EJ66" s="94">
        <f t="shared" si="145"/>
        <v>20</v>
      </c>
      <c r="EK66" s="94">
        <f t="shared" si="145"/>
        <v>20</v>
      </c>
      <c r="EL66" s="94">
        <f t="shared" si="145"/>
        <v>20</v>
      </c>
      <c r="EM66" s="94">
        <f t="shared" si="145"/>
        <v>20</v>
      </c>
      <c r="EN66" s="94">
        <f t="shared" si="145"/>
        <v>20</v>
      </c>
      <c r="EO66" s="94">
        <f t="shared" si="145"/>
        <v>20</v>
      </c>
      <c r="EP66" s="94">
        <f t="shared" si="145"/>
        <v>40</v>
      </c>
      <c r="EQ66" s="94">
        <f t="shared" si="145"/>
        <v>20</v>
      </c>
      <c r="ER66" s="94">
        <f t="shared" si="145"/>
        <v>20</v>
      </c>
      <c r="ES66" s="94">
        <f t="shared" si="145"/>
        <v>20</v>
      </c>
      <c r="ET66" s="94">
        <f t="shared" si="145"/>
        <v>20</v>
      </c>
      <c r="EU66" s="94">
        <f t="shared" si="145"/>
        <v>40</v>
      </c>
      <c r="EV66" s="94">
        <f t="shared" si="145"/>
        <v>20</v>
      </c>
      <c r="EW66" s="94">
        <f t="shared" si="145"/>
        <v>60</v>
      </c>
      <c r="EX66" s="94">
        <f t="shared" si="145"/>
        <v>0</v>
      </c>
      <c r="EY66" s="94">
        <f t="shared" si="145"/>
        <v>40</v>
      </c>
      <c r="EZ66" s="94">
        <f t="shared" si="145"/>
        <v>20</v>
      </c>
      <c r="FA66" s="94">
        <f t="shared" si="145"/>
        <v>40</v>
      </c>
      <c r="FB66" s="94">
        <f t="shared" si="145"/>
        <v>20</v>
      </c>
      <c r="FC66" s="94">
        <f t="shared" si="145"/>
        <v>80</v>
      </c>
      <c r="FD66" s="94">
        <f t="shared" si="145"/>
        <v>40</v>
      </c>
      <c r="FE66" s="94">
        <f t="shared" si="145"/>
        <v>40</v>
      </c>
      <c r="FF66" s="94">
        <f t="shared" si="145"/>
        <v>20</v>
      </c>
      <c r="FG66" s="94">
        <f t="shared" si="145"/>
        <v>20</v>
      </c>
      <c r="FH66" s="94">
        <f t="shared" si="145"/>
        <v>20</v>
      </c>
      <c r="FI66" s="94">
        <f t="shared" si="145"/>
        <v>20</v>
      </c>
      <c r="FJ66" s="94">
        <f t="shared" si="145"/>
        <v>40</v>
      </c>
      <c r="FK66" s="94">
        <f t="shared" si="145"/>
        <v>40</v>
      </c>
      <c r="FL66" s="94">
        <f t="shared" si="145"/>
        <v>20</v>
      </c>
      <c r="FM66" s="94">
        <f t="shared" si="145"/>
        <v>20</v>
      </c>
      <c r="FN66" s="94">
        <f t="shared" si="145"/>
        <v>20</v>
      </c>
      <c r="FO66" s="94">
        <f t="shared" si="145"/>
        <v>20</v>
      </c>
      <c r="FP66" s="94">
        <f t="shared" si="145"/>
        <v>40</v>
      </c>
      <c r="FQ66" s="94">
        <f t="shared" si="145"/>
        <v>20</v>
      </c>
      <c r="FR66" s="94">
        <f t="shared" si="145"/>
        <v>20</v>
      </c>
      <c r="FS66" s="94">
        <f t="shared" si="145"/>
        <v>40</v>
      </c>
      <c r="FT66" s="94">
        <f t="shared" si="145"/>
        <v>20</v>
      </c>
      <c r="FU66" s="94">
        <f t="shared" si="145"/>
        <v>20</v>
      </c>
      <c r="FV66" s="94">
        <f t="shared" si="145"/>
        <v>20</v>
      </c>
      <c r="FW66" s="94">
        <f t="shared" si="145"/>
        <v>40</v>
      </c>
      <c r="FX66" s="94">
        <f t="shared" si="145"/>
        <v>0</v>
      </c>
      <c r="FY66" s="94">
        <f t="shared" si="145"/>
        <v>0</v>
      </c>
      <c r="FZ66" s="94">
        <f t="shared" si="145"/>
        <v>0</v>
      </c>
      <c r="GA66" s="94">
        <f t="shared" si="145"/>
        <v>40</v>
      </c>
      <c r="GB66" s="94">
        <f t="shared" si="145"/>
        <v>20</v>
      </c>
      <c r="GC66" s="94">
        <f t="shared" si="145"/>
        <v>60</v>
      </c>
      <c r="GD66" s="94">
        <f t="shared" si="145"/>
        <v>40</v>
      </c>
      <c r="GE66" s="94">
        <f t="shared" si="145"/>
        <v>40</v>
      </c>
      <c r="GF66" s="94">
        <f t="shared" si="145"/>
        <v>40</v>
      </c>
      <c r="GG66" s="94">
        <f t="shared" si="145"/>
        <v>40</v>
      </c>
      <c r="GH66" s="94">
        <f t="shared" si="145"/>
        <v>40</v>
      </c>
      <c r="GI66" s="94">
        <f t="shared" si="145"/>
        <v>0</v>
      </c>
      <c r="GJ66" s="94">
        <f t="shared" si="145"/>
        <v>20</v>
      </c>
      <c r="GK66" s="94">
        <f t="shared" si="145"/>
        <v>20</v>
      </c>
      <c r="GL66" s="94">
        <f t="shared" si="145"/>
        <v>20</v>
      </c>
      <c r="GM66" s="94">
        <f t="shared" si="145"/>
        <v>20</v>
      </c>
      <c r="GN66" s="94">
        <f t="shared" ref="GN66:IB66" si="146">IF(GN67="5 и больше", 100, GN67*20)</f>
        <v>20</v>
      </c>
      <c r="GO66" s="94">
        <f t="shared" si="146"/>
        <v>40</v>
      </c>
      <c r="GP66" s="94">
        <f t="shared" si="146"/>
        <v>20</v>
      </c>
      <c r="GQ66" s="94">
        <f t="shared" si="146"/>
        <v>20</v>
      </c>
      <c r="GR66" s="94">
        <f t="shared" si="146"/>
        <v>20</v>
      </c>
      <c r="GS66" s="94">
        <f t="shared" si="146"/>
        <v>0</v>
      </c>
      <c r="GT66" s="94">
        <f t="shared" si="146"/>
        <v>20</v>
      </c>
      <c r="GU66" s="94">
        <f t="shared" si="146"/>
        <v>20</v>
      </c>
      <c r="GV66" s="94">
        <f t="shared" si="146"/>
        <v>20</v>
      </c>
      <c r="GW66" s="94">
        <f t="shared" si="146"/>
        <v>0</v>
      </c>
      <c r="GX66" s="94">
        <f t="shared" si="146"/>
        <v>0</v>
      </c>
      <c r="GY66" s="94">
        <f t="shared" si="146"/>
        <v>40</v>
      </c>
      <c r="GZ66" s="94">
        <f t="shared" si="146"/>
        <v>0</v>
      </c>
      <c r="HA66" s="94">
        <f t="shared" si="146"/>
        <v>40</v>
      </c>
      <c r="HB66" s="94">
        <f t="shared" si="146"/>
        <v>20</v>
      </c>
      <c r="HC66" s="94">
        <f t="shared" si="146"/>
        <v>20</v>
      </c>
      <c r="HD66" s="94">
        <f t="shared" si="146"/>
        <v>20</v>
      </c>
      <c r="HE66" s="94">
        <f t="shared" si="146"/>
        <v>20</v>
      </c>
      <c r="HF66" s="94">
        <f t="shared" si="146"/>
        <v>20</v>
      </c>
      <c r="HG66" s="94">
        <f t="shared" si="146"/>
        <v>0</v>
      </c>
      <c r="HH66" s="94">
        <f t="shared" si="146"/>
        <v>40</v>
      </c>
      <c r="HI66" s="94">
        <f t="shared" si="146"/>
        <v>40</v>
      </c>
      <c r="HJ66" s="94">
        <f t="shared" si="146"/>
        <v>40</v>
      </c>
      <c r="HK66" s="94">
        <f t="shared" si="146"/>
        <v>20</v>
      </c>
      <c r="HL66" s="94">
        <f t="shared" si="146"/>
        <v>40</v>
      </c>
      <c r="HM66" s="94">
        <f t="shared" si="146"/>
        <v>40</v>
      </c>
      <c r="HN66" s="94">
        <f t="shared" si="146"/>
        <v>20</v>
      </c>
      <c r="HO66" s="94">
        <f t="shared" si="146"/>
        <v>20</v>
      </c>
      <c r="HP66" s="94">
        <f t="shared" si="146"/>
        <v>20</v>
      </c>
      <c r="HQ66" s="94">
        <f t="shared" si="146"/>
        <v>20</v>
      </c>
      <c r="HR66" s="94">
        <f t="shared" si="146"/>
        <v>0</v>
      </c>
      <c r="HS66" s="94">
        <f t="shared" si="146"/>
        <v>0</v>
      </c>
      <c r="HT66" s="94">
        <f t="shared" si="146"/>
        <v>20</v>
      </c>
      <c r="HU66" s="94">
        <f t="shared" si="146"/>
        <v>40</v>
      </c>
      <c r="HV66" s="94">
        <f t="shared" si="146"/>
        <v>0</v>
      </c>
      <c r="HW66" s="94">
        <f t="shared" si="146"/>
        <v>20</v>
      </c>
      <c r="HX66" s="94">
        <f t="shared" si="146"/>
        <v>40</v>
      </c>
      <c r="HY66" s="94">
        <f t="shared" si="146"/>
        <v>20</v>
      </c>
      <c r="HZ66" s="94">
        <f t="shared" si="146"/>
        <v>20</v>
      </c>
      <c r="IA66" s="94">
        <f t="shared" si="146"/>
        <v>20</v>
      </c>
      <c r="IB66" s="94">
        <f t="shared" si="146"/>
        <v>40</v>
      </c>
    </row>
    <row r="67" spans="1:236" ht="48" customHeight="1" x14ac:dyDescent="0.3">
      <c r="A67" s="1049"/>
      <c r="B67" s="604" t="s">
        <v>304</v>
      </c>
      <c r="C67" s="1124"/>
      <c r="D67" s="90">
        <v>2</v>
      </c>
      <c r="E67" s="90">
        <v>2</v>
      </c>
      <c r="F67" s="90">
        <v>4</v>
      </c>
      <c r="G67" s="90">
        <v>2</v>
      </c>
      <c r="H67" s="90">
        <v>0</v>
      </c>
      <c r="I67" s="90">
        <v>1</v>
      </c>
      <c r="J67" s="90">
        <v>3</v>
      </c>
      <c r="K67" s="90">
        <v>3</v>
      </c>
      <c r="L67" s="90">
        <v>1</v>
      </c>
      <c r="M67" s="90">
        <v>0</v>
      </c>
      <c r="N67" s="90">
        <v>1</v>
      </c>
      <c r="O67" s="90">
        <v>1</v>
      </c>
      <c r="P67" s="90">
        <v>1</v>
      </c>
      <c r="Q67" s="90">
        <v>1</v>
      </c>
      <c r="R67" s="90">
        <v>3</v>
      </c>
      <c r="S67" s="90">
        <v>1</v>
      </c>
      <c r="T67" s="90">
        <v>4</v>
      </c>
      <c r="U67" s="90">
        <v>1</v>
      </c>
      <c r="V67" s="90">
        <v>1</v>
      </c>
      <c r="W67" s="90">
        <v>2</v>
      </c>
      <c r="X67" s="90">
        <v>2</v>
      </c>
      <c r="Y67" s="90">
        <v>1</v>
      </c>
      <c r="Z67" s="90">
        <v>1</v>
      </c>
      <c r="AA67" s="90">
        <v>1</v>
      </c>
      <c r="AB67" s="90">
        <v>2</v>
      </c>
      <c r="AC67" s="90">
        <v>2</v>
      </c>
      <c r="AD67" s="90">
        <v>2</v>
      </c>
      <c r="AE67" s="90">
        <v>2</v>
      </c>
      <c r="AF67" s="90">
        <v>2</v>
      </c>
      <c r="AG67" s="90">
        <v>1</v>
      </c>
      <c r="AH67" s="90">
        <v>2</v>
      </c>
      <c r="AI67" s="90">
        <v>2</v>
      </c>
      <c r="AJ67" s="90">
        <v>2</v>
      </c>
      <c r="AK67" s="90">
        <v>2</v>
      </c>
      <c r="AL67" s="90">
        <v>1</v>
      </c>
      <c r="AM67" s="90">
        <v>2</v>
      </c>
      <c r="AN67" s="90">
        <v>0</v>
      </c>
      <c r="AO67" s="90">
        <v>1</v>
      </c>
      <c r="AP67" s="90">
        <v>2</v>
      </c>
      <c r="AQ67" s="90">
        <v>0</v>
      </c>
      <c r="AR67" s="90">
        <v>2</v>
      </c>
      <c r="AS67" s="90">
        <v>0</v>
      </c>
      <c r="AT67" s="90">
        <v>1</v>
      </c>
      <c r="AU67" s="90">
        <v>0</v>
      </c>
      <c r="AV67" s="90">
        <v>2</v>
      </c>
      <c r="AW67" s="90">
        <v>1</v>
      </c>
      <c r="AX67" s="90">
        <v>1</v>
      </c>
      <c r="AY67" s="90">
        <v>2</v>
      </c>
      <c r="AZ67" s="90">
        <v>2</v>
      </c>
      <c r="BA67" s="90">
        <v>2</v>
      </c>
      <c r="BB67" s="90">
        <v>4</v>
      </c>
      <c r="BC67" s="90">
        <v>4</v>
      </c>
      <c r="BD67" s="90">
        <v>1</v>
      </c>
      <c r="BE67" s="90">
        <v>1</v>
      </c>
      <c r="BF67" s="90">
        <v>3</v>
      </c>
      <c r="BG67" s="90">
        <v>1</v>
      </c>
      <c r="BH67" s="90">
        <v>1</v>
      </c>
      <c r="BI67" s="90">
        <v>1</v>
      </c>
      <c r="BJ67" s="90">
        <v>0</v>
      </c>
      <c r="BK67" s="90">
        <v>1</v>
      </c>
      <c r="BL67" s="90">
        <v>1</v>
      </c>
      <c r="BM67" s="90">
        <v>2</v>
      </c>
      <c r="BN67" s="90">
        <v>0</v>
      </c>
      <c r="BO67" s="90">
        <v>2</v>
      </c>
      <c r="BP67" s="90">
        <v>1</v>
      </c>
      <c r="BQ67" s="90">
        <v>1</v>
      </c>
      <c r="BR67" s="90">
        <v>1</v>
      </c>
      <c r="BS67" s="90">
        <v>1</v>
      </c>
      <c r="BT67" s="90">
        <v>2</v>
      </c>
      <c r="BU67" s="90">
        <v>0</v>
      </c>
      <c r="BV67" s="90">
        <v>1</v>
      </c>
      <c r="BW67" s="90">
        <v>2</v>
      </c>
      <c r="BX67" s="90">
        <v>0</v>
      </c>
      <c r="BY67" s="90">
        <v>1</v>
      </c>
      <c r="BZ67" s="90">
        <v>1</v>
      </c>
      <c r="CA67" s="90">
        <v>1</v>
      </c>
      <c r="CB67" s="90">
        <v>0</v>
      </c>
      <c r="CC67" s="90">
        <v>1</v>
      </c>
      <c r="CD67" s="90">
        <v>0</v>
      </c>
      <c r="CE67" s="90">
        <v>2</v>
      </c>
      <c r="CF67" s="90">
        <v>1</v>
      </c>
      <c r="CG67" s="90">
        <v>1</v>
      </c>
      <c r="CH67" s="90">
        <v>2</v>
      </c>
      <c r="CI67" s="90">
        <v>0</v>
      </c>
      <c r="CJ67" s="90">
        <v>1</v>
      </c>
      <c r="CK67" s="90">
        <v>1</v>
      </c>
      <c r="CL67" s="90">
        <v>1</v>
      </c>
      <c r="CM67" s="90">
        <v>0</v>
      </c>
      <c r="CN67" s="90">
        <v>1</v>
      </c>
      <c r="CO67" s="90">
        <v>0</v>
      </c>
      <c r="CP67" s="90">
        <v>1</v>
      </c>
      <c r="CQ67" s="90">
        <v>0</v>
      </c>
      <c r="CR67" s="90">
        <v>1</v>
      </c>
      <c r="CS67" s="90">
        <v>1</v>
      </c>
      <c r="CT67" s="90">
        <v>0</v>
      </c>
      <c r="CU67" s="90">
        <v>2</v>
      </c>
      <c r="CV67" s="90">
        <v>0</v>
      </c>
      <c r="CW67" s="90">
        <v>1</v>
      </c>
      <c r="CX67" s="90">
        <v>1</v>
      </c>
      <c r="CY67" s="90">
        <v>1</v>
      </c>
      <c r="CZ67" s="90">
        <v>1</v>
      </c>
      <c r="DA67" s="90">
        <v>1</v>
      </c>
      <c r="DB67" s="90">
        <v>1</v>
      </c>
      <c r="DC67" s="90">
        <v>1</v>
      </c>
      <c r="DD67" s="90">
        <v>1</v>
      </c>
      <c r="DE67" s="90">
        <v>1</v>
      </c>
      <c r="DF67" s="90">
        <v>0</v>
      </c>
      <c r="DG67" s="90">
        <v>1</v>
      </c>
      <c r="DH67" s="90">
        <v>0</v>
      </c>
      <c r="DI67" s="90">
        <v>0</v>
      </c>
      <c r="DJ67" s="90">
        <v>2</v>
      </c>
      <c r="DK67" s="90">
        <v>0</v>
      </c>
      <c r="DL67" s="90">
        <v>1</v>
      </c>
      <c r="DM67" s="90">
        <v>3</v>
      </c>
      <c r="DN67" s="90">
        <v>2</v>
      </c>
      <c r="DO67" s="90">
        <v>2</v>
      </c>
      <c r="DP67" s="90">
        <v>3</v>
      </c>
      <c r="DQ67" s="90">
        <v>2</v>
      </c>
      <c r="DR67" s="90">
        <v>3</v>
      </c>
      <c r="DS67" s="90">
        <v>2</v>
      </c>
      <c r="DT67" s="90">
        <v>2</v>
      </c>
      <c r="DU67" s="90">
        <v>2</v>
      </c>
      <c r="DV67" s="90">
        <v>2</v>
      </c>
      <c r="DW67" s="90">
        <v>1</v>
      </c>
      <c r="DX67" s="90">
        <v>4</v>
      </c>
      <c r="DY67" s="90">
        <v>1</v>
      </c>
      <c r="DZ67" s="90">
        <v>0</v>
      </c>
      <c r="EA67" s="90">
        <v>2</v>
      </c>
      <c r="EB67" s="90">
        <v>2</v>
      </c>
      <c r="EC67" s="90">
        <v>2</v>
      </c>
      <c r="ED67" s="90">
        <v>2</v>
      </c>
      <c r="EE67" s="90">
        <v>1</v>
      </c>
      <c r="EF67" s="90">
        <v>2</v>
      </c>
      <c r="EG67" s="90">
        <v>0</v>
      </c>
      <c r="EH67" s="90">
        <v>2</v>
      </c>
      <c r="EI67" s="90">
        <v>2</v>
      </c>
      <c r="EJ67" s="90">
        <v>1</v>
      </c>
      <c r="EK67" s="90">
        <v>1</v>
      </c>
      <c r="EL67" s="90">
        <v>1</v>
      </c>
      <c r="EM67" s="90">
        <v>1</v>
      </c>
      <c r="EN67" s="90">
        <v>1</v>
      </c>
      <c r="EO67" s="90">
        <v>1</v>
      </c>
      <c r="EP67" s="90">
        <v>2</v>
      </c>
      <c r="EQ67" s="90">
        <v>1</v>
      </c>
      <c r="ER67" s="90">
        <v>1</v>
      </c>
      <c r="ES67" s="90">
        <v>1</v>
      </c>
      <c r="ET67" s="90">
        <v>1</v>
      </c>
      <c r="EU67" s="90">
        <v>2</v>
      </c>
      <c r="EV67" s="90">
        <v>1</v>
      </c>
      <c r="EW67" s="90">
        <v>3</v>
      </c>
      <c r="EX67" s="90">
        <v>0</v>
      </c>
      <c r="EY67" s="90">
        <v>2</v>
      </c>
      <c r="EZ67" s="90">
        <v>1</v>
      </c>
      <c r="FA67" s="90">
        <v>2</v>
      </c>
      <c r="FB67" s="90">
        <v>1</v>
      </c>
      <c r="FC67" s="90">
        <v>4</v>
      </c>
      <c r="FD67" s="90">
        <v>2</v>
      </c>
      <c r="FE67" s="90">
        <v>2</v>
      </c>
      <c r="FF67" s="90">
        <v>1</v>
      </c>
      <c r="FG67" s="90">
        <v>1</v>
      </c>
      <c r="FH67" s="90">
        <v>1</v>
      </c>
      <c r="FI67" s="90">
        <v>1</v>
      </c>
      <c r="FJ67" s="90">
        <v>2</v>
      </c>
      <c r="FK67" s="90">
        <v>2</v>
      </c>
      <c r="FL67" s="90">
        <v>1</v>
      </c>
      <c r="FM67" s="90">
        <v>1</v>
      </c>
      <c r="FN67" s="90">
        <v>1</v>
      </c>
      <c r="FO67" s="90">
        <v>1</v>
      </c>
      <c r="FP67" s="90">
        <v>2</v>
      </c>
      <c r="FQ67" s="90">
        <v>1</v>
      </c>
      <c r="FR67" s="90">
        <v>1</v>
      </c>
      <c r="FS67" s="90">
        <v>2</v>
      </c>
      <c r="FT67" s="90">
        <v>1</v>
      </c>
      <c r="FU67" s="90">
        <v>1</v>
      </c>
      <c r="FV67" s="90">
        <v>1</v>
      </c>
      <c r="FW67" s="90">
        <v>2</v>
      </c>
      <c r="FX67" s="90">
        <v>0</v>
      </c>
      <c r="FY67" s="90">
        <v>0</v>
      </c>
      <c r="FZ67" s="90">
        <v>0</v>
      </c>
      <c r="GA67" s="90">
        <v>2</v>
      </c>
      <c r="GB67" s="90">
        <v>1</v>
      </c>
      <c r="GC67" s="90">
        <v>3</v>
      </c>
      <c r="GD67" s="90">
        <v>2</v>
      </c>
      <c r="GE67" s="90">
        <v>2</v>
      </c>
      <c r="GF67" s="90">
        <v>2</v>
      </c>
      <c r="GG67" s="90">
        <v>2</v>
      </c>
      <c r="GH67" s="90">
        <v>2</v>
      </c>
      <c r="GI67" s="90">
        <v>0</v>
      </c>
      <c r="GJ67" s="90">
        <v>1</v>
      </c>
      <c r="GK67" s="90">
        <v>1</v>
      </c>
      <c r="GL67" s="90">
        <v>1</v>
      </c>
      <c r="GM67" s="90">
        <v>1</v>
      </c>
      <c r="GN67" s="90">
        <v>1</v>
      </c>
      <c r="GO67" s="90">
        <v>2</v>
      </c>
      <c r="GP67" s="90">
        <v>1</v>
      </c>
      <c r="GQ67" s="90">
        <v>1</v>
      </c>
      <c r="GR67" s="90">
        <v>1</v>
      </c>
      <c r="GS67" s="90">
        <v>0</v>
      </c>
      <c r="GT67" s="90">
        <v>1</v>
      </c>
      <c r="GU67" s="90">
        <v>1</v>
      </c>
      <c r="GV67" s="90">
        <v>1</v>
      </c>
      <c r="GW67" s="90">
        <v>0</v>
      </c>
      <c r="GX67" s="90">
        <v>0</v>
      </c>
      <c r="GY67" s="90">
        <v>2</v>
      </c>
      <c r="GZ67" s="90">
        <v>0</v>
      </c>
      <c r="HA67" s="90">
        <v>2</v>
      </c>
      <c r="HB67" s="90">
        <v>1</v>
      </c>
      <c r="HC67" s="90">
        <v>1</v>
      </c>
      <c r="HD67" s="90">
        <v>1</v>
      </c>
      <c r="HE67" s="90">
        <v>1</v>
      </c>
      <c r="HF67" s="90">
        <v>1</v>
      </c>
      <c r="HG67" s="90">
        <v>0</v>
      </c>
      <c r="HH67" s="90">
        <v>2</v>
      </c>
      <c r="HI67" s="90">
        <v>2</v>
      </c>
      <c r="HJ67" s="90">
        <v>2</v>
      </c>
      <c r="HK67" s="90">
        <v>1</v>
      </c>
      <c r="HL67" s="90">
        <v>2</v>
      </c>
      <c r="HM67" s="90">
        <v>2</v>
      </c>
      <c r="HN67" s="90">
        <v>1</v>
      </c>
      <c r="HO67" s="90">
        <v>1</v>
      </c>
      <c r="HP67" s="90">
        <v>1</v>
      </c>
      <c r="HQ67" s="90">
        <v>1</v>
      </c>
      <c r="HR67" s="90">
        <v>0</v>
      </c>
      <c r="HS67" s="90">
        <v>0</v>
      </c>
      <c r="HT67" s="90">
        <v>1</v>
      </c>
      <c r="HU67" s="90">
        <v>2</v>
      </c>
      <c r="HV67" s="90">
        <v>0</v>
      </c>
      <c r="HW67" s="90">
        <v>1</v>
      </c>
      <c r="HX67" s="90">
        <v>2</v>
      </c>
      <c r="HY67" s="90">
        <v>1</v>
      </c>
      <c r="HZ67" s="90">
        <v>1</v>
      </c>
      <c r="IA67" s="90">
        <v>1</v>
      </c>
      <c r="IB67" s="90">
        <v>2</v>
      </c>
    </row>
    <row r="68" spans="1:236" s="92" customFormat="1" ht="19.5" hidden="1" customHeight="1" x14ac:dyDescent="0.3">
      <c r="A68" s="1050"/>
      <c r="B68" s="117" t="s">
        <v>305</v>
      </c>
      <c r="C68" s="117"/>
      <c r="D68" s="93">
        <v>80</v>
      </c>
      <c r="E68" s="93">
        <v>81</v>
      </c>
      <c r="F68" s="93">
        <v>82</v>
      </c>
      <c r="G68" s="93">
        <v>83</v>
      </c>
      <c r="H68" s="93">
        <v>84</v>
      </c>
      <c r="I68" s="93">
        <v>85</v>
      </c>
      <c r="J68" s="93">
        <v>86</v>
      </c>
      <c r="K68" s="93">
        <v>87</v>
      </c>
      <c r="L68" s="93">
        <v>88</v>
      </c>
      <c r="M68" s="93">
        <v>89</v>
      </c>
      <c r="N68" s="93">
        <v>90</v>
      </c>
      <c r="O68" s="93">
        <v>91</v>
      </c>
      <c r="P68" s="93">
        <v>92</v>
      </c>
      <c r="Q68" s="93">
        <v>93</v>
      </c>
      <c r="R68" s="93">
        <v>94</v>
      </c>
      <c r="S68" s="93">
        <v>95</v>
      </c>
      <c r="T68" s="93">
        <v>96</v>
      </c>
      <c r="U68" s="93">
        <v>97</v>
      </c>
      <c r="V68" s="93">
        <v>98</v>
      </c>
      <c r="W68" s="93">
        <v>99</v>
      </c>
      <c r="X68" s="93">
        <v>100</v>
      </c>
      <c r="Y68" s="93">
        <v>101</v>
      </c>
      <c r="Z68" s="93">
        <v>102</v>
      </c>
      <c r="AA68" s="93">
        <v>103</v>
      </c>
      <c r="AB68" s="93">
        <v>104</v>
      </c>
      <c r="AC68" s="93">
        <v>105</v>
      </c>
      <c r="AD68" s="93">
        <v>106</v>
      </c>
      <c r="AE68" s="93">
        <v>107</v>
      </c>
      <c r="AF68" s="93">
        <v>108</v>
      </c>
      <c r="AG68" s="93">
        <v>109</v>
      </c>
      <c r="AH68" s="93">
        <v>110</v>
      </c>
      <c r="AI68" s="93">
        <v>111</v>
      </c>
      <c r="AJ68" s="93">
        <v>112</v>
      </c>
      <c r="AK68" s="93">
        <v>113</v>
      </c>
      <c r="AL68" s="93">
        <v>114</v>
      </c>
      <c r="AM68" s="93">
        <v>115</v>
      </c>
      <c r="AN68" s="93">
        <v>116</v>
      </c>
      <c r="AO68" s="93">
        <v>117</v>
      </c>
      <c r="AP68" s="93">
        <v>118</v>
      </c>
      <c r="AQ68" s="93">
        <v>119</v>
      </c>
      <c r="AR68" s="93">
        <v>120</v>
      </c>
      <c r="AS68" s="93">
        <v>121</v>
      </c>
      <c r="AT68" s="93">
        <v>122</v>
      </c>
      <c r="AU68" s="93">
        <v>123</v>
      </c>
      <c r="AV68" s="93">
        <v>124</v>
      </c>
      <c r="AW68" s="93">
        <v>125</v>
      </c>
      <c r="AX68" s="93">
        <v>126</v>
      </c>
      <c r="AY68" s="93">
        <v>127</v>
      </c>
      <c r="AZ68" s="93">
        <v>128</v>
      </c>
      <c r="BA68" s="93">
        <v>129</v>
      </c>
      <c r="BB68" s="93">
        <v>130</v>
      </c>
      <c r="BC68" s="93">
        <v>131</v>
      </c>
      <c r="BD68" s="93">
        <v>132</v>
      </c>
      <c r="BE68" s="93">
        <v>133</v>
      </c>
      <c r="BF68" s="93">
        <v>134</v>
      </c>
      <c r="BG68" s="93">
        <v>135</v>
      </c>
      <c r="BH68" s="93">
        <v>136</v>
      </c>
      <c r="BI68" s="93">
        <v>137</v>
      </c>
      <c r="BJ68" s="93">
        <v>138</v>
      </c>
      <c r="BK68" s="93">
        <v>139</v>
      </c>
      <c r="BL68" s="93">
        <v>140</v>
      </c>
      <c r="BM68" s="93">
        <v>141</v>
      </c>
      <c r="BN68" s="93">
        <v>142</v>
      </c>
      <c r="BO68" s="93">
        <v>143</v>
      </c>
      <c r="BP68" s="93">
        <v>144</v>
      </c>
      <c r="BQ68" s="93">
        <v>145</v>
      </c>
      <c r="BR68" s="93">
        <v>146</v>
      </c>
      <c r="BS68" s="93">
        <v>147</v>
      </c>
      <c r="BT68" s="93">
        <v>148</v>
      </c>
      <c r="BU68" s="93">
        <v>149</v>
      </c>
      <c r="BV68" s="93">
        <v>150</v>
      </c>
      <c r="BW68" s="93">
        <v>151</v>
      </c>
      <c r="BX68" s="93">
        <v>152</v>
      </c>
      <c r="BY68" s="93">
        <v>153</v>
      </c>
      <c r="BZ68" s="93">
        <v>154</v>
      </c>
      <c r="CA68" s="93">
        <v>155</v>
      </c>
      <c r="CB68" s="93">
        <v>156</v>
      </c>
      <c r="CC68" s="93">
        <v>157</v>
      </c>
      <c r="CD68" s="93">
        <v>158</v>
      </c>
      <c r="CE68" s="93">
        <v>159</v>
      </c>
      <c r="CF68" s="93">
        <v>160</v>
      </c>
      <c r="CG68" s="93">
        <v>161</v>
      </c>
      <c r="CH68" s="93">
        <v>162</v>
      </c>
      <c r="CI68" s="93">
        <v>163</v>
      </c>
      <c r="CJ68" s="93">
        <v>164</v>
      </c>
      <c r="CK68" s="93">
        <v>165</v>
      </c>
      <c r="CL68" s="93">
        <v>166</v>
      </c>
      <c r="CM68" s="93">
        <v>167</v>
      </c>
      <c r="CN68" s="93">
        <v>168</v>
      </c>
      <c r="CO68" s="93">
        <v>169</v>
      </c>
      <c r="CP68" s="93">
        <v>170</v>
      </c>
      <c r="CQ68" s="93">
        <v>171</v>
      </c>
      <c r="CR68" s="93">
        <v>172</v>
      </c>
      <c r="CS68" s="93">
        <v>173</v>
      </c>
      <c r="CT68" s="93">
        <v>174</v>
      </c>
      <c r="CU68" s="93">
        <v>175</v>
      </c>
      <c r="CV68" s="93">
        <v>176</v>
      </c>
      <c r="CW68" s="93">
        <v>177</v>
      </c>
      <c r="CX68" s="93">
        <v>178</v>
      </c>
      <c r="CY68" s="93">
        <v>179</v>
      </c>
      <c r="CZ68" s="93">
        <v>180</v>
      </c>
      <c r="DA68" s="93">
        <v>181</v>
      </c>
      <c r="DB68" s="93">
        <v>182</v>
      </c>
      <c r="DC68" s="93">
        <v>183</v>
      </c>
      <c r="DD68" s="93">
        <v>184</v>
      </c>
      <c r="DE68" s="93">
        <v>185</v>
      </c>
      <c r="DF68" s="93">
        <v>186</v>
      </c>
      <c r="DG68" s="93">
        <v>187</v>
      </c>
      <c r="DH68" s="93">
        <v>188</v>
      </c>
      <c r="DI68" s="93">
        <v>189</v>
      </c>
      <c r="DJ68" s="93">
        <v>190</v>
      </c>
      <c r="DK68" s="93">
        <v>191</v>
      </c>
      <c r="DL68" s="93">
        <v>192</v>
      </c>
      <c r="DM68" s="93">
        <v>193</v>
      </c>
      <c r="DN68" s="93">
        <v>194</v>
      </c>
      <c r="DO68" s="93">
        <v>195</v>
      </c>
      <c r="DP68" s="93">
        <v>196</v>
      </c>
      <c r="DQ68" s="93">
        <v>197</v>
      </c>
      <c r="DR68" s="93">
        <v>198</v>
      </c>
      <c r="DS68" s="93">
        <v>199</v>
      </c>
      <c r="DT68" s="93">
        <v>200</v>
      </c>
      <c r="DU68" s="93">
        <v>201</v>
      </c>
      <c r="DV68" s="93">
        <v>202</v>
      </c>
      <c r="DW68" s="93">
        <v>203</v>
      </c>
      <c r="DX68" s="93">
        <v>204</v>
      </c>
      <c r="DY68" s="93">
        <v>205</v>
      </c>
      <c r="DZ68" s="93">
        <v>206</v>
      </c>
      <c r="EA68" s="93">
        <v>207</v>
      </c>
      <c r="EB68" s="93">
        <v>208</v>
      </c>
      <c r="EC68" s="93">
        <v>209</v>
      </c>
      <c r="ED68" s="93">
        <v>210</v>
      </c>
      <c r="EE68" s="93">
        <v>211</v>
      </c>
      <c r="EF68" s="93">
        <v>212</v>
      </c>
      <c r="EG68" s="93">
        <v>213</v>
      </c>
      <c r="EH68" s="93">
        <v>214</v>
      </c>
      <c r="EI68" s="93">
        <v>215</v>
      </c>
      <c r="EJ68" s="93">
        <v>216</v>
      </c>
      <c r="EK68" s="93">
        <v>217</v>
      </c>
      <c r="EL68" s="93">
        <v>218</v>
      </c>
      <c r="EM68" s="93">
        <v>219</v>
      </c>
      <c r="EN68" s="93">
        <v>220</v>
      </c>
      <c r="EO68" s="93">
        <v>221</v>
      </c>
      <c r="EP68" s="93">
        <v>222</v>
      </c>
      <c r="EQ68" s="93">
        <v>223</v>
      </c>
      <c r="ER68" s="93">
        <v>224</v>
      </c>
      <c r="ES68" s="93">
        <v>225</v>
      </c>
      <c r="ET68" s="93">
        <v>226</v>
      </c>
      <c r="EU68" s="93">
        <v>227</v>
      </c>
      <c r="EV68" s="93">
        <v>228</v>
      </c>
      <c r="EW68" s="93">
        <v>229</v>
      </c>
      <c r="EX68" s="93">
        <v>230</v>
      </c>
      <c r="EY68" s="93">
        <v>231</v>
      </c>
      <c r="EZ68" s="93">
        <v>232</v>
      </c>
      <c r="FA68" s="93">
        <v>233</v>
      </c>
      <c r="FB68" s="93">
        <v>234</v>
      </c>
      <c r="FC68" s="93">
        <v>235</v>
      </c>
      <c r="FD68" s="93">
        <v>236</v>
      </c>
      <c r="FE68" s="93">
        <v>237</v>
      </c>
      <c r="FF68" s="93">
        <v>238</v>
      </c>
      <c r="FG68" s="93">
        <v>239</v>
      </c>
      <c r="FH68" s="93">
        <v>240</v>
      </c>
      <c r="FI68" s="93">
        <v>241</v>
      </c>
      <c r="FJ68" s="93">
        <v>242</v>
      </c>
      <c r="FK68" s="93">
        <v>243</v>
      </c>
      <c r="FL68" s="93">
        <v>244</v>
      </c>
      <c r="FM68" s="93">
        <v>245</v>
      </c>
      <c r="FN68" s="93">
        <v>246</v>
      </c>
      <c r="FO68" s="93">
        <v>247</v>
      </c>
      <c r="FP68" s="93">
        <v>248</v>
      </c>
      <c r="FQ68" s="93">
        <v>249</v>
      </c>
      <c r="FR68" s="93">
        <v>250</v>
      </c>
      <c r="FS68" s="93">
        <v>251</v>
      </c>
      <c r="FT68" s="93">
        <v>252</v>
      </c>
      <c r="FU68" s="93">
        <v>253</v>
      </c>
      <c r="FV68" s="93">
        <v>254</v>
      </c>
      <c r="FW68" s="93">
        <v>255</v>
      </c>
      <c r="FX68" s="93">
        <v>256</v>
      </c>
      <c r="FY68" s="93">
        <v>257</v>
      </c>
      <c r="FZ68" s="93">
        <v>258</v>
      </c>
      <c r="GA68" s="93">
        <v>259</v>
      </c>
      <c r="GB68" s="93">
        <v>260</v>
      </c>
      <c r="GC68" s="93">
        <v>261</v>
      </c>
      <c r="GD68" s="93">
        <v>262</v>
      </c>
      <c r="GE68" s="93">
        <v>263</v>
      </c>
      <c r="GF68" s="93">
        <v>264</v>
      </c>
      <c r="GG68" s="93">
        <v>265</v>
      </c>
      <c r="GH68" s="93">
        <v>266</v>
      </c>
      <c r="GI68" s="93">
        <v>267</v>
      </c>
      <c r="GJ68" s="93">
        <v>268</v>
      </c>
      <c r="GK68" s="93">
        <v>269</v>
      </c>
      <c r="GL68" s="93">
        <v>270</v>
      </c>
      <c r="GM68" s="93">
        <v>271</v>
      </c>
      <c r="GN68" s="93">
        <v>272</v>
      </c>
      <c r="GO68" s="93">
        <v>273</v>
      </c>
      <c r="GP68" s="93">
        <v>274</v>
      </c>
      <c r="GQ68" s="93">
        <v>275</v>
      </c>
      <c r="GR68" s="93">
        <v>276</v>
      </c>
      <c r="GS68" s="93">
        <v>277</v>
      </c>
      <c r="GT68" s="93">
        <v>278</v>
      </c>
      <c r="GU68" s="93">
        <v>279</v>
      </c>
      <c r="GV68" s="93">
        <v>280</v>
      </c>
      <c r="GW68" s="93">
        <v>281</v>
      </c>
      <c r="GX68" s="93">
        <v>282</v>
      </c>
      <c r="GY68" s="93">
        <v>283</v>
      </c>
      <c r="GZ68" s="93">
        <v>284</v>
      </c>
      <c r="HA68" s="93">
        <v>285</v>
      </c>
      <c r="HB68" s="93">
        <v>286</v>
      </c>
      <c r="HC68" s="93">
        <v>287</v>
      </c>
      <c r="HD68" s="93">
        <v>288</v>
      </c>
      <c r="HE68" s="93">
        <v>289</v>
      </c>
      <c r="HF68" s="93">
        <v>290</v>
      </c>
      <c r="HG68" s="93">
        <v>291</v>
      </c>
      <c r="HH68" s="93">
        <v>292</v>
      </c>
      <c r="HI68" s="93">
        <v>293</v>
      </c>
      <c r="HJ68" s="93">
        <v>294</v>
      </c>
      <c r="HK68" s="93">
        <v>295</v>
      </c>
      <c r="HL68" s="93">
        <v>296</v>
      </c>
      <c r="HM68" s="93">
        <v>297</v>
      </c>
      <c r="HN68" s="93">
        <v>298</v>
      </c>
      <c r="HO68" s="93">
        <v>299</v>
      </c>
      <c r="HP68" s="93">
        <v>300</v>
      </c>
      <c r="HQ68" s="93">
        <v>301</v>
      </c>
      <c r="HR68" s="93">
        <v>302</v>
      </c>
      <c r="HS68" s="93">
        <v>303</v>
      </c>
      <c r="HT68" s="93">
        <v>304</v>
      </c>
      <c r="HU68" s="93">
        <v>305</v>
      </c>
      <c r="HV68" s="93">
        <v>306</v>
      </c>
      <c r="HW68" s="93">
        <v>307</v>
      </c>
      <c r="HX68" s="93">
        <v>308</v>
      </c>
      <c r="HY68" s="93">
        <v>309</v>
      </c>
      <c r="HZ68" s="93">
        <v>310</v>
      </c>
      <c r="IA68" s="93">
        <v>311</v>
      </c>
      <c r="IB68" s="93">
        <v>312</v>
      </c>
    </row>
    <row r="69" spans="1:236" s="95" customFormat="1" ht="21" hidden="1" customHeight="1" x14ac:dyDescent="0.3">
      <c r="A69" s="1051"/>
      <c r="B69" s="622" t="s">
        <v>271</v>
      </c>
      <c r="C69" s="1150"/>
      <c r="D69" s="97">
        <f t="shared" ref="D69:BO69" si="147">D66-D68</f>
        <v>-40</v>
      </c>
      <c r="E69" s="97">
        <f t="shared" si="147"/>
        <v>-41</v>
      </c>
      <c r="F69" s="97">
        <f t="shared" si="147"/>
        <v>-2</v>
      </c>
      <c r="G69" s="97">
        <f t="shared" si="147"/>
        <v>-43</v>
      </c>
      <c r="H69" s="97">
        <f t="shared" si="147"/>
        <v>-84</v>
      </c>
      <c r="I69" s="97">
        <f t="shared" si="147"/>
        <v>-65</v>
      </c>
      <c r="J69" s="97">
        <f t="shared" si="147"/>
        <v>-26</v>
      </c>
      <c r="K69" s="97">
        <f t="shared" si="147"/>
        <v>-27</v>
      </c>
      <c r="L69" s="97">
        <f t="shared" si="147"/>
        <v>-68</v>
      </c>
      <c r="M69" s="97">
        <f t="shared" si="147"/>
        <v>-89</v>
      </c>
      <c r="N69" s="97">
        <f t="shared" si="147"/>
        <v>-70</v>
      </c>
      <c r="O69" s="97">
        <f t="shared" si="147"/>
        <v>-71</v>
      </c>
      <c r="P69" s="97">
        <f t="shared" si="147"/>
        <v>-72</v>
      </c>
      <c r="Q69" s="97">
        <f t="shared" si="147"/>
        <v>-73</v>
      </c>
      <c r="R69" s="97">
        <f t="shared" si="147"/>
        <v>-34</v>
      </c>
      <c r="S69" s="97">
        <f t="shared" si="147"/>
        <v>-75</v>
      </c>
      <c r="T69" s="97">
        <f t="shared" si="147"/>
        <v>-16</v>
      </c>
      <c r="U69" s="97">
        <f t="shared" si="147"/>
        <v>-77</v>
      </c>
      <c r="V69" s="97">
        <f t="shared" si="147"/>
        <v>-78</v>
      </c>
      <c r="W69" s="97">
        <f t="shared" si="147"/>
        <v>-59</v>
      </c>
      <c r="X69" s="97">
        <f t="shared" si="147"/>
        <v>-60</v>
      </c>
      <c r="Y69" s="97">
        <f t="shared" si="147"/>
        <v>-81</v>
      </c>
      <c r="Z69" s="97">
        <f t="shared" si="147"/>
        <v>-82</v>
      </c>
      <c r="AA69" s="97">
        <f t="shared" si="147"/>
        <v>-83</v>
      </c>
      <c r="AB69" s="97">
        <f t="shared" si="147"/>
        <v>-64</v>
      </c>
      <c r="AC69" s="97">
        <f t="shared" si="147"/>
        <v>-65</v>
      </c>
      <c r="AD69" s="97">
        <f t="shared" si="147"/>
        <v>-66</v>
      </c>
      <c r="AE69" s="97">
        <f t="shared" si="147"/>
        <v>-67</v>
      </c>
      <c r="AF69" s="97">
        <f t="shared" si="147"/>
        <v>-68</v>
      </c>
      <c r="AG69" s="97">
        <f t="shared" si="147"/>
        <v>-89</v>
      </c>
      <c r="AH69" s="97">
        <f t="shared" si="147"/>
        <v>-70</v>
      </c>
      <c r="AI69" s="97">
        <f t="shared" si="147"/>
        <v>-71</v>
      </c>
      <c r="AJ69" s="97">
        <f t="shared" si="147"/>
        <v>-72</v>
      </c>
      <c r="AK69" s="97">
        <f t="shared" si="147"/>
        <v>-73</v>
      </c>
      <c r="AL69" s="97">
        <f t="shared" si="147"/>
        <v>-94</v>
      </c>
      <c r="AM69" s="97">
        <f t="shared" si="147"/>
        <v>-75</v>
      </c>
      <c r="AN69" s="97">
        <f t="shared" si="147"/>
        <v>-116</v>
      </c>
      <c r="AO69" s="97">
        <f t="shared" si="147"/>
        <v>-97</v>
      </c>
      <c r="AP69" s="97">
        <f t="shared" si="147"/>
        <v>-78</v>
      </c>
      <c r="AQ69" s="97">
        <f t="shared" si="147"/>
        <v>-119</v>
      </c>
      <c r="AR69" s="97">
        <f t="shared" si="147"/>
        <v>-80</v>
      </c>
      <c r="AS69" s="97">
        <f t="shared" si="147"/>
        <v>-121</v>
      </c>
      <c r="AT69" s="97">
        <f t="shared" si="147"/>
        <v>-102</v>
      </c>
      <c r="AU69" s="97">
        <f t="shared" si="147"/>
        <v>-123</v>
      </c>
      <c r="AV69" s="97">
        <f t="shared" si="147"/>
        <v>-84</v>
      </c>
      <c r="AW69" s="97">
        <f t="shared" si="147"/>
        <v>-105</v>
      </c>
      <c r="AX69" s="97">
        <f t="shared" si="147"/>
        <v>-106</v>
      </c>
      <c r="AY69" s="97">
        <f t="shared" si="147"/>
        <v>-87</v>
      </c>
      <c r="AZ69" s="97">
        <f t="shared" si="147"/>
        <v>-88</v>
      </c>
      <c r="BA69" s="97">
        <f t="shared" si="147"/>
        <v>-89</v>
      </c>
      <c r="BB69" s="97">
        <f t="shared" si="147"/>
        <v>-50</v>
      </c>
      <c r="BC69" s="97">
        <f t="shared" si="147"/>
        <v>-51</v>
      </c>
      <c r="BD69" s="97">
        <f t="shared" si="147"/>
        <v>-112</v>
      </c>
      <c r="BE69" s="97">
        <f t="shared" si="147"/>
        <v>-113</v>
      </c>
      <c r="BF69" s="97">
        <f t="shared" si="147"/>
        <v>-74</v>
      </c>
      <c r="BG69" s="97">
        <f t="shared" si="147"/>
        <v>-115</v>
      </c>
      <c r="BH69" s="97">
        <f t="shared" si="147"/>
        <v>-116</v>
      </c>
      <c r="BI69" s="97">
        <f t="shared" si="147"/>
        <v>-117</v>
      </c>
      <c r="BJ69" s="97">
        <f t="shared" si="147"/>
        <v>-138</v>
      </c>
      <c r="BK69" s="97">
        <f t="shared" si="147"/>
        <v>-119</v>
      </c>
      <c r="BL69" s="97">
        <f t="shared" si="147"/>
        <v>-120</v>
      </c>
      <c r="BM69" s="97">
        <f t="shared" si="147"/>
        <v>-101</v>
      </c>
      <c r="BN69" s="97">
        <f t="shared" si="147"/>
        <v>-142</v>
      </c>
      <c r="BO69" s="97">
        <f t="shared" si="147"/>
        <v>-103</v>
      </c>
      <c r="BP69" s="97">
        <f t="shared" ref="BP69:EA69" si="148">BP66-BP68</f>
        <v>-124</v>
      </c>
      <c r="BQ69" s="97">
        <f t="shared" si="148"/>
        <v>-125</v>
      </c>
      <c r="BR69" s="97">
        <f t="shared" si="148"/>
        <v>-126</v>
      </c>
      <c r="BS69" s="97">
        <f t="shared" si="148"/>
        <v>-127</v>
      </c>
      <c r="BT69" s="97">
        <f t="shared" si="148"/>
        <v>-108</v>
      </c>
      <c r="BU69" s="97">
        <f t="shared" si="148"/>
        <v>-149</v>
      </c>
      <c r="BV69" s="97">
        <f t="shared" si="148"/>
        <v>-130</v>
      </c>
      <c r="BW69" s="97">
        <f t="shared" si="148"/>
        <v>-111</v>
      </c>
      <c r="BX69" s="97">
        <f t="shared" si="148"/>
        <v>-152</v>
      </c>
      <c r="BY69" s="97">
        <f t="shared" si="148"/>
        <v>-133</v>
      </c>
      <c r="BZ69" s="97">
        <f t="shared" si="148"/>
        <v>-134</v>
      </c>
      <c r="CA69" s="97">
        <f t="shared" si="148"/>
        <v>-135</v>
      </c>
      <c r="CB69" s="97">
        <f t="shared" si="148"/>
        <v>-156</v>
      </c>
      <c r="CC69" s="97">
        <f t="shared" si="148"/>
        <v>-137</v>
      </c>
      <c r="CD69" s="97">
        <f t="shared" si="148"/>
        <v>-158</v>
      </c>
      <c r="CE69" s="97">
        <f t="shared" si="148"/>
        <v>-119</v>
      </c>
      <c r="CF69" s="97">
        <f t="shared" si="148"/>
        <v>-140</v>
      </c>
      <c r="CG69" s="97">
        <f t="shared" si="148"/>
        <v>-141</v>
      </c>
      <c r="CH69" s="97">
        <f t="shared" si="148"/>
        <v>-122</v>
      </c>
      <c r="CI69" s="97">
        <f t="shared" si="148"/>
        <v>-163</v>
      </c>
      <c r="CJ69" s="97">
        <f t="shared" si="148"/>
        <v>-144</v>
      </c>
      <c r="CK69" s="97">
        <f t="shared" si="148"/>
        <v>-145</v>
      </c>
      <c r="CL69" s="97">
        <f t="shared" si="148"/>
        <v>-146</v>
      </c>
      <c r="CM69" s="97">
        <f t="shared" si="148"/>
        <v>-167</v>
      </c>
      <c r="CN69" s="97">
        <f t="shared" si="148"/>
        <v>-148</v>
      </c>
      <c r="CO69" s="97">
        <f t="shared" si="148"/>
        <v>-169</v>
      </c>
      <c r="CP69" s="97">
        <f t="shared" si="148"/>
        <v>-150</v>
      </c>
      <c r="CQ69" s="97">
        <f t="shared" si="148"/>
        <v>-171</v>
      </c>
      <c r="CR69" s="97">
        <f t="shared" si="148"/>
        <v>-152</v>
      </c>
      <c r="CS69" s="97">
        <f t="shared" si="148"/>
        <v>-153</v>
      </c>
      <c r="CT69" s="97">
        <f t="shared" si="148"/>
        <v>-174</v>
      </c>
      <c r="CU69" s="97">
        <f t="shared" si="148"/>
        <v>-135</v>
      </c>
      <c r="CV69" s="97">
        <f t="shared" si="148"/>
        <v>-176</v>
      </c>
      <c r="CW69" s="97">
        <f t="shared" si="148"/>
        <v>-157</v>
      </c>
      <c r="CX69" s="97">
        <f t="shared" si="148"/>
        <v>-158</v>
      </c>
      <c r="CY69" s="97">
        <f t="shared" si="148"/>
        <v>-159</v>
      </c>
      <c r="CZ69" s="97">
        <f t="shared" si="148"/>
        <v>-160</v>
      </c>
      <c r="DA69" s="97">
        <f t="shared" si="148"/>
        <v>-161</v>
      </c>
      <c r="DB69" s="97">
        <f t="shared" si="148"/>
        <v>-162</v>
      </c>
      <c r="DC69" s="97">
        <f t="shared" si="148"/>
        <v>-163</v>
      </c>
      <c r="DD69" s="97">
        <f t="shared" si="148"/>
        <v>-164</v>
      </c>
      <c r="DE69" s="97">
        <f t="shared" si="148"/>
        <v>-165</v>
      </c>
      <c r="DF69" s="97">
        <f t="shared" si="148"/>
        <v>-186</v>
      </c>
      <c r="DG69" s="97">
        <f t="shared" si="148"/>
        <v>-167</v>
      </c>
      <c r="DH69" s="97">
        <f t="shared" si="148"/>
        <v>-188</v>
      </c>
      <c r="DI69" s="97">
        <f t="shared" si="148"/>
        <v>-189</v>
      </c>
      <c r="DJ69" s="97">
        <f t="shared" si="148"/>
        <v>-150</v>
      </c>
      <c r="DK69" s="97">
        <f t="shared" si="148"/>
        <v>-191</v>
      </c>
      <c r="DL69" s="97">
        <f t="shared" si="148"/>
        <v>-172</v>
      </c>
      <c r="DM69" s="97">
        <f t="shared" si="148"/>
        <v>-133</v>
      </c>
      <c r="DN69" s="97">
        <f t="shared" si="148"/>
        <v>-154</v>
      </c>
      <c r="DO69" s="97">
        <f t="shared" si="148"/>
        <v>-155</v>
      </c>
      <c r="DP69" s="97">
        <f t="shared" si="148"/>
        <v>-136</v>
      </c>
      <c r="DQ69" s="97">
        <f t="shared" si="148"/>
        <v>-157</v>
      </c>
      <c r="DR69" s="97">
        <f t="shared" si="148"/>
        <v>-138</v>
      </c>
      <c r="DS69" s="97">
        <f t="shared" si="148"/>
        <v>-159</v>
      </c>
      <c r="DT69" s="97">
        <f t="shared" si="148"/>
        <v>-160</v>
      </c>
      <c r="DU69" s="97">
        <f t="shared" si="148"/>
        <v>-161</v>
      </c>
      <c r="DV69" s="97">
        <f t="shared" si="148"/>
        <v>-162</v>
      </c>
      <c r="DW69" s="97">
        <f t="shared" si="148"/>
        <v>-183</v>
      </c>
      <c r="DX69" s="97">
        <f t="shared" si="148"/>
        <v>-124</v>
      </c>
      <c r="DY69" s="97">
        <f t="shared" si="148"/>
        <v>-185</v>
      </c>
      <c r="DZ69" s="97">
        <f t="shared" si="148"/>
        <v>-206</v>
      </c>
      <c r="EA69" s="97">
        <f t="shared" si="148"/>
        <v>-167</v>
      </c>
      <c r="EB69" s="97">
        <f t="shared" ref="EB69:GM69" si="149">EB66-EB68</f>
        <v>-168</v>
      </c>
      <c r="EC69" s="97">
        <f t="shared" si="149"/>
        <v>-169</v>
      </c>
      <c r="ED69" s="97">
        <f t="shared" si="149"/>
        <v>-170</v>
      </c>
      <c r="EE69" s="97">
        <f t="shared" si="149"/>
        <v>-191</v>
      </c>
      <c r="EF69" s="97">
        <f t="shared" si="149"/>
        <v>-172</v>
      </c>
      <c r="EG69" s="97">
        <f t="shared" si="149"/>
        <v>-213</v>
      </c>
      <c r="EH69" s="97">
        <f t="shared" si="149"/>
        <v>-174</v>
      </c>
      <c r="EI69" s="97">
        <f t="shared" si="149"/>
        <v>-175</v>
      </c>
      <c r="EJ69" s="97">
        <f t="shared" si="149"/>
        <v>-196</v>
      </c>
      <c r="EK69" s="97">
        <f t="shared" si="149"/>
        <v>-197</v>
      </c>
      <c r="EL69" s="97">
        <f t="shared" si="149"/>
        <v>-198</v>
      </c>
      <c r="EM69" s="97">
        <f t="shared" si="149"/>
        <v>-199</v>
      </c>
      <c r="EN69" s="97">
        <f t="shared" si="149"/>
        <v>-200</v>
      </c>
      <c r="EO69" s="97">
        <f t="shared" si="149"/>
        <v>-201</v>
      </c>
      <c r="EP69" s="97">
        <f t="shared" si="149"/>
        <v>-182</v>
      </c>
      <c r="EQ69" s="97">
        <f t="shared" si="149"/>
        <v>-203</v>
      </c>
      <c r="ER69" s="97">
        <f t="shared" si="149"/>
        <v>-204</v>
      </c>
      <c r="ES69" s="97">
        <f t="shared" si="149"/>
        <v>-205</v>
      </c>
      <c r="ET69" s="97">
        <f t="shared" si="149"/>
        <v>-206</v>
      </c>
      <c r="EU69" s="97">
        <f t="shared" si="149"/>
        <v>-187</v>
      </c>
      <c r="EV69" s="97">
        <f t="shared" si="149"/>
        <v>-208</v>
      </c>
      <c r="EW69" s="97">
        <f t="shared" si="149"/>
        <v>-169</v>
      </c>
      <c r="EX69" s="97">
        <f t="shared" si="149"/>
        <v>-230</v>
      </c>
      <c r="EY69" s="97">
        <f t="shared" si="149"/>
        <v>-191</v>
      </c>
      <c r="EZ69" s="97">
        <f t="shared" si="149"/>
        <v>-212</v>
      </c>
      <c r="FA69" s="97">
        <f t="shared" si="149"/>
        <v>-193</v>
      </c>
      <c r="FB69" s="97">
        <f t="shared" si="149"/>
        <v>-214</v>
      </c>
      <c r="FC69" s="97">
        <f t="shared" si="149"/>
        <v>-155</v>
      </c>
      <c r="FD69" s="97">
        <f t="shared" si="149"/>
        <v>-196</v>
      </c>
      <c r="FE69" s="97">
        <f t="shared" si="149"/>
        <v>-197</v>
      </c>
      <c r="FF69" s="97">
        <f t="shared" si="149"/>
        <v>-218</v>
      </c>
      <c r="FG69" s="97">
        <f t="shared" si="149"/>
        <v>-219</v>
      </c>
      <c r="FH69" s="97">
        <f t="shared" si="149"/>
        <v>-220</v>
      </c>
      <c r="FI69" s="97">
        <f t="shared" si="149"/>
        <v>-221</v>
      </c>
      <c r="FJ69" s="97">
        <f t="shared" si="149"/>
        <v>-202</v>
      </c>
      <c r="FK69" s="97">
        <f t="shared" si="149"/>
        <v>-203</v>
      </c>
      <c r="FL69" s="97">
        <f t="shared" si="149"/>
        <v>-224</v>
      </c>
      <c r="FM69" s="97">
        <f t="shared" si="149"/>
        <v>-225</v>
      </c>
      <c r="FN69" s="97">
        <f t="shared" si="149"/>
        <v>-226</v>
      </c>
      <c r="FO69" s="97">
        <f t="shared" si="149"/>
        <v>-227</v>
      </c>
      <c r="FP69" s="97">
        <f t="shared" si="149"/>
        <v>-208</v>
      </c>
      <c r="FQ69" s="97">
        <f t="shared" si="149"/>
        <v>-229</v>
      </c>
      <c r="FR69" s="97">
        <f t="shared" si="149"/>
        <v>-230</v>
      </c>
      <c r="FS69" s="97">
        <f t="shared" si="149"/>
        <v>-211</v>
      </c>
      <c r="FT69" s="97">
        <f t="shared" si="149"/>
        <v>-232</v>
      </c>
      <c r="FU69" s="97">
        <f t="shared" si="149"/>
        <v>-233</v>
      </c>
      <c r="FV69" s="97">
        <f t="shared" si="149"/>
        <v>-234</v>
      </c>
      <c r="FW69" s="97">
        <f t="shared" si="149"/>
        <v>-215</v>
      </c>
      <c r="FX69" s="97">
        <f t="shared" si="149"/>
        <v>-256</v>
      </c>
      <c r="FY69" s="97">
        <f t="shared" si="149"/>
        <v>-257</v>
      </c>
      <c r="FZ69" s="97">
        <f t="shared" si="149"/>
        <v>-258</v>
      </c>
      <c r="GA69" s="97">
        <f t="shared" si="149"/>
        <v>-219</v>
      </c>
      <c r="GB69" s="97">
        <f t="shared" si="149"/>
        <v>-240</v>
      </c>
      <c r="GC69" s="97">
        <f t="shared" si="149"/>
        <v>-201</v>
      </c>
      <c r="GD69" s="97">
        <f t="shared" si="149"/>
        <v>-222</v>
      </c>
      <c r="GE69" s="97">
        <f t="shared" si="149"/>
        <v>-223</v>
      </c>
      <c r="GF69" s="97">
        <f t="shared" si="149"/>
        <v>-224</v>
      </c>
      <c r="GG69" s="97">
        <f t="shared" si="149"/>
        <v>-225</v>
      </c>
      <c r="GH69" s="97">
        <f t="shared" si="149"/>
        <v>-226</v>
      </c>
      <c r="GI69" s="97">
        <f t="shared" si="149"/>
        <v>-267</v>
      </c>
      <c r="GJ69" s="97">
        <f t="shared" si="149"/>
        <v>-248</v>
      </c>
      <c r="GK69" s="97">
        <f t="shared" si="149"/>
        <v>-249</v>
      </c>
      <c r="GL69" s="97">
        <f t="shared" si="149"/>
        <v>-250</v>
      </c>
      <c r="GM69" s="97">
        <f t="shared" si="149"/>
        <v>-251</v>
      </c>
      <c r="GN69" s="97">
        <f t="shared" ref="GN69:IB69" si="150">GN66-GN68</f>
        <v>-252</v>
      </c>
      <c r="GO69" s="97">
        <f t="shared" si="150"/>
        <v>-233</v>
      </c>
      <c r="GP69" s="97">
        <f t="shared" si="150"/>
        <v>-254</v>
      </c>
      <c r="GQ69" s="97">
        <f t="shared" si="150"/>
        <v>-255</v>
      </c>
      <c r="GR69" s="97">
        <f t="shared" si="150"/>
        <v>-256</v>
      </c>
      <c r="GS69" s="97">
        <f t="shared" si="150"/>
        <v>-277</v>
      </c>
      <c r="GT69" s="97">
        <f t="shared" si="150"/>
        <v>-258</v>
      </c>
      <c r="GU69" s="97">
        <f t="shared" si="150"/>
        <v>-259</v>
      </c>
      <c r="GV69" s="97">
        <f t="shared" si="150"/>
        <v>-260</v>
      </c>
      <c r="GW69" s="97">
        <f t="shared" si="150"/>
        <v>-281</v>
      </c>
      <c r="GX69" s="97">
        <f t="shared" si="150"/>
        <v>-282</v>
      </c>
      <c r="GY69" s="97">
        <f t="shared" si="150"/>
        <v>-243</v>
      </c>
      <c r="GZ69" s="97">
        <f t="shared" si="150"/>
        <v>-284</v>
      </c>
      <c r="HA69" s="97">
        <f t="shared" si="150"/>
        <v>-245</v>
      </c>
      <c r="HB69" s="97">
        <f t="shared" si="150"/>
        <v>-266</v>
      </c>
      <c r="HC69" s="97">
        <f t="shared" si="150"/>
        <v>-267</v>
      </c>
      <c r="HD69" s="97">
        <f t="shared" si="150"/>
        <v>-268</v>
      </c>
      <c r="HE69" s="97">
        <f t="shared" si="150"/>
        <v>-269</v>
      </c>
      <c r="HF69" s="97">
        <f t="shared" si="150"/>
        <v>-270</v>
      </c>
      <c r="HG69" s="97">
        <f t="shared" si="150"/>
        <v>-291</v>
      </c>
      <c r="HH69" s="97">
        <f t="shared" si="150"/>
        <v>-252</v>
      </c>
      <c r="HI69" s="97">
        <f t="shared" si="150"/>
        <v>-253</v>
      </c>
      <c r="HJ69" s="97">
        <f t="shared" si="150"/>
        <v>-254</v>
      </c>
      <c r="HK69" s="97">
        <f t="shared" si="150"/>
        <v>-275</v>
      </c>
      <c r="HL69" s="97">
        <f t="shared" si="150"/>
        <v>-256</v>
      </c>
      <c r="HM69" s="97">
        <f t="shared" si="150"/>
        <v>-257</v>
      </c>
      <c r="HN69" s="97">
        <f t="shared" si="150"/>
        <v>-278</v>
      </c>
      <c r="HO69" s="97">
        <f t="shared" si="150"/>
        <v>-279</v>
      </c>
      <c r="HP69" s="97">
        <f t="shared" si="150"/>
        <v>-280</v>
      </c>
      <c r="HQ69" s="97">
        <f t="shared" si="150"/>
        <v>-281</v>
      </c>
      <c r="HR69" s="97">
        <f t="shared" si="150"/>
        <v>-302</v>
      </c>
      <c r="HS69" s="97">
        <f t="shared" si="150"/>
        <v>-303</v>
      </c>
      <c r="HT69" s="97">
        <f t="shared" si="150"/>
        <v>-284</v>
      </c>
      <c r="HU69" s="97">
        <f t="shared" si="150"/>
        <v>-265</v>
      </c>
      <c r="HV69" s="97">
        <f t="shared" si="150"/>
        <v>-306</v>
      </c>
      <c r="HW69" s="97">
        <f t="shared" si="150"/>
        <v>-287</v>
      </c>
      <c r="HX69" s="97">
        <f t="shared" si="150"/>
        <v>-268</v>
      </c>
      <c r="HY69" s="97">
        <f t="shared" si="150"/>
        <v>-289</v>
      </c>
      <c r="HZ69" s="97">
        <f t="shared" si="150"/>
        <v>-290</v>
      </c>
      <c r="IA69" s="97">
        <f t="shared" si="150"/>
        <v>-291</v>
      </c>
      <c r="IB69" s="97">
        <f t="shared" si="150"/>
        <v>-272</v>
      </c>
    </row>
    <row r="70" spans="1:236" s="81" customFormat="1" ht="42" customHeight="1" x14ac:dyDescent="0.3">
      <c r="A70" s="639" t="s">
        <v>229</v>
      </c>
      <c r="B70" s="637" t="s">
        <v>306</v>
      </c>
      <c r="C70" s="1151"/>
      <c r="D70" s="85">
        <f t="shared" ref="D70:BO70" si="151">D71</f>
        <v>40</v>
      </c>
      <c r="E70" s="85">
        <f t="shared" si="151"/>
        <v>100</v>
      </c>
      <c r="F70" s="85">
        <f t="shared" si="151"/>
        <v>80</v>
      </c>
      <c r="G70" s="85">
        <f t="shared" si="151"/>
        <v>20</v>
      </c>
      <c r="H70" s="85">
        <f t="shared" si="151"/>
        <v>20</v>
      </c>
      <c r="I70" s="85">
        <f t="shared" si="151"/>
        <v>40</v>
      </c>
      <c r="J70" s="85">
        <f t="shared" si="151"/>
        <v>60</v>
      </c>
      <c r="K70" s="85">
        <f t="shared" si="151"/>
        <v>40</v>
      </c>
      <c r="L70" s="85">
        <f t="shared" si="151"/>
        <v>20</v>
      </c>
      <c r="M70" s="85">
        <f t="shared" si="151"/>
        <v>40</v>
      </c>
      <c r="N70" s="85">
        <f t="shared" si="151"/>
        <v>20</v>
      </c>
      <c r="O70" s="85">
        <f t="shared" si="151"/>
        <v>40</v>
      </c>
      <c r="P70" s="85">
        <f t="shared" si="151"/>
        <v>60</v>
      </c>
      <c r="Q70" s="85">
        <f t="shared" si="151"/>
        <v>100</v>
      </c>
      <c r="R70" s="85">
        <f t="shared" si="151"/>
        <v>40</v>
      </c>
      <c r="S70" s="85">
        <f t="shared" si="151"/>
        <v>40</v>
      </c>
      <c r="T70" s="85">
        <f t="shared" si="151"/>
        <v>100</v>
      </c>
      <c r="U70" s="85">
        <f t="shared" si="151"/>
        <v>0</v>
      </c>
      <c r="V70" s="85">
        <f t="shared" si="151"/>
        <v>60</v>
      </c>
      <c r="W70" s="85">
        <f t="shared" si="151"/>
        <v>40</v>
      </c>
      <c r="X70" s="85">
        <f t="shared" si="151"/>
        <v>40</v>
      </c>
      <c r="Y70" s="85">
        <f t="shared" si="151"/>
        <v>60</v>
      </c>
      <c r="Z70" s="85">
        <f t="shared" si="151"/>
        <v>20</v>
      </c>
      <c r="AA70" s="85">
        <f t="shared" si="151"/>
        <v>40</v>
      </c>
      <c r="AB70" s="85">
        <f t="shared" si="151"/>
        <v>80</v>
      </c>
      <c r="AC70" s="85">
        <f t="shared" si="151"/>
        <v>60</v>
      </c>
      <c r="AD70" s="85">
        <f t="shared" si="151"/>
        <v>40</v>
      </c>
      <c r="AE70" s="85">
        <f t="shared" si="151"/>
        <v>40</v>
      </c>
      <c r="AF70" s="85">
        <f t="shared" si="151"/>
        <v>80</v>
      </c>
      <c r="AG70" s="85">
        <f t="shared" si="151"/>
        <v>40</v>
      </c>
      <c r="AH70" s="85">
        <f t="shared" si="151"/>
        <v>40</v>
      </c>
      <c r="AI70" s="85">
        <f t="shared" si="151"/>
        <v>40</v>
      </c>
      <c r="AJ70" s="85">
        <f t="shared" si="151"/>
        <v>40</v>
      </c>
      <c r="AK70" s="85">
        <f t="shared" si="151"/>
        <v>80</v>
      </c>
      <c r="AL70" s="85">
        <f t="shared" si="151"/>
        <v>20</v>
      </c>
      <c r="AM70" s="85">
        <f t="shared" si="151"/>
        <v>20</v>
      </c>
      <c r="AN70" s="85">
        <f t="shared" si="151"/>
        <v>100</v>
      </c>
      <c r="AO70" s="85">
        <f t="shared" si="151"/>
        <v>40</v>
      </c>
      <c r="AP70" s="85">
        <f t="shared" si="151"/>
        <v>40</v>
      </c>
      <c r="AQ70" s="85">
        <f t="shared" si="151"/>
        <v>100</v>
      </c>
      <c r="AR70" s="85">
        <f t="shared" si="151"/>
        <v>20</v>
      </c>
      <c r="AS70" s="85">
        <f t="shared" si="151"/>
        <v>60</v>
      </c>
      <c r="AT70" s="85">
        <f t="shared" si="151"/>
        <v>40</v>
      </c>
      <c r="AU70" s="85">
        <f t="shared" si="151"/>
        <v>0</v>
      </c>
      <c r="AV70" s="85">
        <f t="shared" si="151"/>
        <v>40</v>
      </c>
      <c r="AW70" s="85">
        <f t="shared" si="151"/>
        <v>40</v>
      </c>
      <c r="AX70" s="85">
        <f t="shared" si="151"/>
        <v>20</v>
      </c>
      <c r="AY70" s="85">
        <f t="shared" si="151"/>
        <v>40</v>
      </c>
      <c r="AZ70" s="85">
        <f t="shared" si="151"/>
        <v>40</v>
      </c>
      <c r="BA70" s="85">
        <f t="shared" si="151"/>
        <v>20</v>
      </c>
      <c r="BB70" s="85">
        <f t="shared" si="151"/>
        <v>60</v>
      </c>
      <c r="BC70" s="85">
        <f t="shared" si="151"/>
        <v>80</v>
      </c>
      <c r="BD70" s="85">
        <f t="shared" si="151"/>
        <v>20</v>
      </c>
      <c r="BE70" s="85">
        <f t="shared" si="151"/>
        <v>40</v>
      </c>
      <c r="BF70" s="85">
        <f t="shared" si="151"/>
        <v>60</v>
      </c>
      <c r="BG70" s="85">
        <f t="shared" si="151"/>
        <v>20</v>
      </c>
      <c r="BH70" s="85">
        <f t="shared" si="151"/>
        <v>20</v>
      </c>
      <c r="BI70" s="85">
        <f t="shared" si="151"/>
        <v>60</v>
      </c>
      <c r="BJ70" s="85">
        <f t="shared" si="151"/>
        <v>40</v>
      </c>
      <c r="BK70" s="85">
        <f t="shared" si="151"/>
        <v>40</v>
      </c>
      <c r="BL70" s="85">
        <f t="shared" si="151"/>
        <v>60</v>
      </c>
      <c r="BM70" s="85">
        <f t="shared" si="151"/>
        <v>40</v>
      </c>
      <c r="BN70" s="85">
        <f t="shared" si="151"/>
        <v>20</v>
      </c>
      <c r="BO70" s="85">
        <f t="shared" si="151"/>
        <v>60</v>
      </c>
      <c r="BP70" s="85">
        <f t="shared" ref="BP70:EA70" si="152">BP71</f>
        <v>40</v>
      </c>
      <c r="BQ70" s="85">
        <f t="shared" si="152"/>
        <v>40</v>
      </c>
      <c r="BR70" s="85">
        <f t="shared" si="152"/>
        <v>20</v>
      </c>
      <c r="BS70" s="85">
        <f t="shared" si="152"/>
        <v>20</v>
      </c>
      <c r="BT70" s="85">
        <f t="shared" si="152"/>
        <v>40</v>
      </c>
      <c r="BU70" s="85">
        <f t="shared" si="152"/>
        <v>20</v>
      </c>
      <c r="BV70" s="85">
        <f t="shared" si="152"/>
        <v>20</v>
      </c>
      <c r="BW70" s="85">
        <f t="shared" si="152"/>
        <v>60</v>
      </c>
      <c r="BX70" s="85">
        <f t="shared" si="152"/>
        <v>20</v>
      </c>
      <c r="BY70" s="85">
        <f t="shared" si="152"/>
        <v>60</v>
      </c>
      <c r="BZ70" s="85">
        <f t="shared" si="152"/>
        <v>40</v>
      </c>
      <c r="CA70" s="85">
        <f t="shared" si="152"/>
        <v>60</v>
      </c>
      <c r="CB70" s="85">
        <f t="shared" si="152"/>
        <v>20</v>
      </c>
      <c r="CC70" s="85">
        <f t="shared" si="152"/>
        <v>20</v>
      </c>
      <c r="CD70" s="85">
        <f t="shared" si="152"/>
        <v>20</v>
      </c>
      <c r="CE70" s="85">
        <f t="shared" si="152"/>
        <v>60</v>
      </c>
      <c r="CF70" s="85">
        <f t="shared" si="152"/>
        <v>20</v>
      </c>
      <c r="CG70" s="85">
        <f t="shared" si="152"/>
        <v>60</v>
      </c>
      <c r="CH70" s="85">
        <f t="shared" si="152"/>
        <v>40</v>
      </c>
      <c r="CI70" s="85">
        <f t="shared" si="152"/>
        <v>20</v>
      </c>
      <c r="CJ70" s="85">
        <f t="shared" si="152"/>
        <v>20</v>
      </c>
      <c r="CK70" s="85">
        <f t="shared" si="152"/>
        <v>40</v>
      </c>
      <c r="CL70" s="85">
        <f t="shared" si="152"/>
        <v>40</v>
      </c>
      <c r="CM70" s="85">
        <f t="shared" si="152"/>
        <v>20</v>
      </c>
      <c r="CN70" s="85">
        <f t="shared" si="152"/>
        <v>20</v>
      </c>
      <c r="CO70" s="85">
        <f t="shared" si="152"/>
        <v>20</v>
      </c>
      <c r="CP70" s="85">
        <f t="shared" si="152"/>
        <v>40</v>
      </c>
      <c r="CQ70" s="85">
        <f t="shared" si="152"/>
        <v>20</v>
      </c>
      <c r="CR70" s="85">
        <f t="shared" si="152"/>
        <v>20</v>
      </c>
      <c r="CS70" s="85">
        <f t="shared" si="152"/>
        <v>60</v>
      </c>
      <c r="CT70" s="85">
        <f t="shared" si="152"/>
        <v>20</v>
      </c>
      <c r="CU70" s="85">
        <f t="shared" si="152"/>
        <v>40</v>
      </c>
      <c r="CV70" s="85">
        <f t="shared" si="152"/>
        <v>20</v>
      </c>
      <c r="CW70" s="85">
        <f t="shared" si="152"/>
        <v>20</v>
      </c>
      <c r="CX70" s="85">
        <f t="shared" si="152"/>
        <v>60</v>
      </c>
      <c r="CY70" s="85">
        <f t="shared" si="152"/>
        <v>80</v>
      </c>
      <c r="CZ70" s="85">
        <f t="shared" si="152"/>
        <v>40</v>
      </c>
      <c r="DA70" s="85">
        <f t="shared" si="152"/>
        <v>40</v>
      </c>
      <c r="DB70" s="85">
        <f t="shared" si="152"/>
        <v>0</v>
      </c>
      <c r="DC70" s="85">
        <f t="shared" si="152"/>
        <v>60</v>
      </c>
      <c r="DD70" s="85">
        <f t="shared" si="152"/>
        <v>40</v>
      </c>
      <c r="DE70" s="85">
        <f t="shared" si="152"/>
        <v>60</v>
      </c>
      <c r="DF70" s="85">
        <f t="shared" si="152"/>
        <v>0</v>
      </c>
      <c r="DG70" s="85">
        <f t="shared" si="152"/>
        <v>60</v>
      </c>
      <c r="DH70" s="85">
        <f t="shared" si="152"/>
        <v>20</v>
      </c>
      <c r="DI70" s="85">
        <f t="shared" si="152"/>
        <v>40</v>
      </c>
      <c r="DJ70" s="85">
        <f t="shared" si="152"/>
        <v>20</v>
      </c>
      <c r="DK70" s="85">
        <f t="shared" si="152"/>
        <v>0</v>
      </c>
      <c r="DL70" s="85">
        <f t="shared" si="152"/>
        <v>40</v>
      </c>
      <c r="DM70" s="85">
        <f t="shared" si="152"/>
        <v>40</v>
      </c>
      <c r="DN70" s="85">
        <f t="shared" si="152"/>
        <v>80</v>
      </c>
      <c r="DO70" s="85">
        <f t="shared" si="152"/>
        <v>40</v>
      </c>
      <c r="DP70" s="85">
        <f t="shared" si="152"/>
        <v>40</v>
      </c>
      <c r="DQ70" s="85">
        <f t="shared" si="152"/>
        <v>60</v>
      </c>
      <c r="DR70" s="85">
        <f t="shared" si="152"/>
        <v>40</v>
      </c>
      <c r="DS70" s="85">
        <f t="shared" si="152"/>
        <v>20</v>
      </c>
      <c r="DT70" s="85">
        <f t="shared" si="152"/>
        <v>80</v>
      </c>
      <c r="DU70" s="85">
        <f t="shared" si="152"/>
        <v>80</v>
      </c>
      <c r="DV70" s="85">
        <f t="shared" si="152"/>
        <v>60</v>
      </c>
      <c r="DW70" s="85">
        <f t="shared" si="152"/>
        <v>40</v>
      </c>
      <c r="DX70" s="85">
        <f t="shared" si="152"/>
        <v>60</v>
      </c>
      <c r="DY70" s="85">
        <f t="shared" si="152"/>
        <v>20</v>
      </c>
      <c r="DZ70" s="85">
        <f t="shared" si="152"/>
        <v>20</v>
      </c>
      <c r="EA70" s="85">
        <f t="shared" si="152"/>
        <v>40</v>
      </c>
      <c r="EB70" s="85">
        <f t="shared" ref="EB70:GM70" si="153">EB71</f>
        <v>40</v>
      </c>
      <c r="EC70" s="85">
        <f t="shared" si="153"/>
        <v>20</v>
      </c>
      <c r="ED70" s="85">
        <f t="shared" si="153"/>
        <v>20</v>
      </c>
      <c r="EE70" s="85">
        <f t="shared" si="153"/>
        <v>20</v>
      </c>
      <c r="EF70" s="85">
        <f t="shared" si="153"/>
        <v>60</v>
      </c>
      <c r="EG70" s="85">
        <f t="shared" si="153"/>
        <v>20</v>
      </c>
      <c r="EH70" s="85">
        <f t="shared" si="153"/>
        <v>60</v>
      </c>
      <c r="EI70" s="85">
        <f t="shared" si="153"/>
        <v>60</v>
      </c>
      <c r="EJ70" s="85">
        <f t="shared" si="153"/>
        <v>60</v>
      </c>
      <c r="EK70" s="85">
        <f t="shared" si="153"/>
        <v>40</v>
      </c>
      <c r="EL70" s="85">
        <f t="shared" si="153"/>
        <v>40</v>
      </c>
      <c r="EM70" s="85">
        <f t="shared" si="153"/>
        <v>60</v>
      </c>
      <c r="EN70" s="85">
        <f t="shared" si="153"/>
        <v>40</v>
      </c>
      <c r="EO70" s="85">
        <f t="shared" si="153"/>
        <v>40</v>
      </c>
      <c r="EP70" s="85">
        <f t="shared" si="153"/>
        <v>20</v>
      </c>
      <c r="EQ70" s="85">
        <f t="shared" si="153"/>
        <v>40</v>
      </c>
      <c r="ER70" s="85">
        <f t="shared" si="153"/>
        <v>40</v>
      </c>
      <c r="ES70" s="85">
        <f t="shared" si="153"/>
        <v>0</v>
      </c>
      <c r="ET70" s="85">
        <f t="shared" si="153"/>
        <v>20</v>
      </c>
      <c r="EU70" s="85">
        <f t="shared" si="153"/>
        <v>20</v>
      </c>
      <c r="EV70" s="85">
        <f t="shared" si="153"/>
        <v>20</v>
      </c>
      <c r="EW70" s="85">
        <f t="shared" si="153"/>
        <v>40</v>
      </c>
      <c r="EX70" s="85">
        <f t="shared" si="153"/>
        <v>20</v>
      </c>
      <c r="EY70" s="85">
        <f t="shared" si="153"/>
        <v>40</v>
      </c>
      <c r="EZ70" s="85">
        <f t="shared" si="153"/>
        <v>20</v>
      </c>
      <c r="FA70" s="85">
        <f t="shared" si="153"/>
        <v>40</v>
      </c>
      <c r="FB70" s="85">
        <f t="shared" si="153"/>
        <v>20</v>
      </c>
      <c r="FC70" s="85">
        <f t="shared" si="153"/>
        <v>60</v>
      </c>
      <c r="FD70" s="85">
        <f t="shared" si="153"/>
        <v>80</v>
      </c>
      <c r="FE70" s="85">
        <f t="shared" si="153"/>
        <v>60</v>
      </c>
      <c r="FF70" s="85">
        <f t="shared" si="153"/>
        <v>60</v>
      </c>
      <c r="FG70" s="85">
        <f t="shared" si="153"/>
        <v>0</v>
      </c>
      <c r="FH70" s="85">
        <f t="shared" si="153"/>
        <v>80</v>
      </c>
      <c r="FI70" s="85">
        <f t="shared" si="153"/>
        <v>60</v>
      </c>
      <c r="FJ70" s="85">
        <f t="shared" si="153"/>
        <v>60</v>
      </c>
      <c r="FK70" s="85">
        <f t="shared" si="153"/>
        <v>60</v>
      </c>
      <c r="FL70" s="85">
        <f t="shared" si="153"/>
        <v>20</v>
      </c>
      <c r="FM70" s="85">
        <f t="shared" si="153"/>
        <v>60</v>
      </c>
      <c r="FN70" s="85">
        <f t="shared" si="153"/>
        <v>0</v>
      </c>
      <c r="FO70" s="85">
        <f t="shared" si="153"/>
        <v>40</v>
      </c>
      <c r="FP70" s="85">
        <f t="shared" si="153"/>
        <v>40</v>
      </c>
      <c r="FQ70" s="85">
        <f t="shared" si="153"/>
        <v>40</v>
      </c>
      <c r="FR70" s="85">
        <f t="shared" si="153"/>
        <v>40</v>
      </c>
      <c r="FS70" s="85">
        <f t="shared" si="153"/>
        <v>40</v>
      </c>
      <c r="FT70" s="85">
        <f t="shared" si="153"/>
        <v>20</v>
      </c>
      <c r="FU70" s="85">
        <f t="shared" si="153"/>
        <v>40</v>
      </c>
      <c r="FV70" s="85">
        <f t="shared" si="153"/>
        <v>60</v>
      </c>
      <c r="FW70" s="85">
        <f t="shared" si="153"/>
        <v>20</v>
      </c>
      <c r="FX70" s="85">
        <f t="shared" si="153"/>
        <v>20</v>
      </c>
      <c r="FY70" s="85">
        <f t="shared" si="153"/>
        <v>60</v>
      </c>
      <c r="FZ70" s="85">
        <f t="shared" si="153"/>
        <v>20</v>
      </c>
      <c r="GA70" s="85">
        <f t="shared" si="153"/>
        <v>80</v>
      </c>
      <c r="GB70" s="85">
        <f t="shared" si="153"/>
        <v>0</v>
      </c>
      <c r="GC70" s="85">
        <f t="shared" si="153"/>
        <v>40</v>
      </c>
      <c r="GD70" s="85">
        <f t="shared" si="153"/>
        <v>60</v>
      </c>
      <c r="GE70" s="85">
        <f t="shared" si="153"/>
        <v>20</v>
      </c>
      <c r="GF70" s="85">
        <f t="shared" si="153"/>
        <v>40</v>
      </c>
      <c r="GG70" s="85">
        <f t="shared" si="153"/>
        <v>20</v>
      </c>
      <c r="GH70" s="85">
        <f t="shared" si="153"/>
        <v>20</v>
      </c>
      <c r="GI70" s="85">
        <f t="shared" si="153"/>
        <v>40</v>
      </c>
      <c r="GJ70" s="85">
        <f t="shared" si="153"/>
        <v>40</v>
      </c>
      <c r="GK70" s="85">
        <f t="shared" si="153"/>
        <v>40</v>
      </c>
      <c r="GL70" s="85">
        <f t="shared" si="153"/>
        <v>20</v>
      </c>
      <c r="GM70" s="85">
        <f t="shared" si="153"/>
        <v>40</v>
      </c>
      <c r="GN70" s="85">
        <f t="shared" ref="GN70:IB70" si="154">GN71</f>
        <v>60</v>
      </c>
      <c r="GO70" s="85">
        <f t="shared" si="154"/>
        <v>20</v>
      </c>
      <c r="GP70" s="85">
        <f t="shared" si="154"/>
        <v>20</v>
      </c>
      <c r="GQ70" s="85">
        <f t="shared" si="154"/>
        <v>60</v>
      </c>
      <c r="GR70" s="85">
        <f t="shared" si="154"/>
        <v>40</v>
      </c>
      <c r="GS70" s="85">
        <f t="shared" si="154"/>
        <v>80</v>
      </c>
      <c r="GT70" s="85">
        <f t="shared" si="154"/>
        <v>40</v>
      </c>
      <c r="GU70" s="85">
        <f t="shared" si="154"/>
        <v>40</v>
      </c>
      <c r="GV70" s="85">
        <f t="shared" si="154"/>
        <v>60</v>
      </c>
      <c r="GW70" s="85">
        <f t="shared" si="154"/>
        <v>20</v>
      </c>
      <c r="GX70" s="85">
        <f t="shared" si="154"/>
        <v>40</v>
      </c>
      <c r="GY70" s="85">
        <f t="shared" si="154"/>
        <v>20</v>
      </c>
      <c r="GZ70" s="85">
        <f t="shared" si="154"/>
        <v>0</v>
      </c>
      <c r="HA70" s="85">
        <f t="shared" si="154"/>
        <v>60</v>
      </c>
      <c r="HB70" s="85">
        <f t="shared" si="154"/>
        <v>40</v>
      </c>
      <c r="HC70" s="85">
        <f t="shared" si="154"/>
        <v>40</v>
      </c>
      <c r="HD70" s="85">
        <f t="shared" si="154"/>
        <v>60</v>
      </c>
      <c r="HE70" s="85">
        <f t="shared" si="154"/>
        <v>0</v>
      </c>
      <c r="HF70" s="85">
        <f t="shared" si="154"/>
        <v>80</v>
      </c>
      <c r="HG70" s="85">
        <f t="shared" si="154"/>
        <v>20</v>
      </c>
      <c r="HH70" s="85">
        <f t="shared" si="154"/>
        <v>20</v>
      </c>
      <c r="HI70" s="85">
        <f t="shared" si="154"/>
        <v>40</v>
      </c>
      <c r="HJ70" s="85">
        <f t="shared" si="154"/>
        <v>60</v>
      </c>
      <c r="HK70" s="85">
        <f t="shared" si="154"/>
        <v>20</v>
      </c>
      <c r="HL70" s="85">
        <f t="shared" si="154"/>
        <v>20</v>
      </c>
      <c r="HM70" s="85">
        <f t="shared" si="154"/>
        <v>80</v>
      </c>
      <c r="HN70" s="85">
        <f t="shared" si="154"/>
        <v>40</v>
      </c>
      <c r="HO70" s="85">
        <f t="shared" si="154"/>
        <v>40</v>
      </c>
      <c r="HP70" s="85">
        <f t="shared" si="154"/>
        <v>40</v>
      </c>
      <c r="HQ70" s="85">
        <f t="shared" si="154"/>
        <v>20</v>
      </c>
      <c r="HR70" s="85">
        <f t="shared" si="154"/>
        <v>20</v>
      </c>
      <c r="HS70" s="85">
        <f t="shared" si="154"/>
        <v>20</v>
      </c>
      <c r="HT70" s="85">
        <f t="shared" si="154"/>
        <v>40</v>
      </c>
      <c r="HU70" s="85">
        <f t="shared" si="154"/>
        <v>40</v>
      </c>
      <c r="HV70" s="85">
        <f t="shared" si="154"/>
        <v>60</v>
      </c>
      <c r="HW70" s="85">
        <f t="shared" si="154"/>
        <v>40</v>
      </c>
      <c r="HX70" s="85">
        <f t="shared" si="154"/>
        <v>40</v>
      </c>
      <c r="HY70" s="85">
        <f t="shared" si="154"/>
        <v>60</v>
      </c>
      <c r="HZ70" s="85">
        <f t="shared" si="154"/>
        <v>0</v>
      </c>
      <c r="IA70" s="85">
        <f t="shared" si="154"/>
        <v>20</v>
      </c>
      <c r="IB70" s="85">
        <f t="shared" si="154"/>
        <v>0</v>
      </c>
    </row>
    <row r="71" spans="1:236" s="81" customFormat="1" ht="78" customHeight="1" x14ac:dyDescent="0.3">
      <c r="A71" s="1169"/>
      <c r="B71" s="1152" t="s">
        <v>307</v>
      </c>
      <c r="C71" s="1153"/>
      <c r="D71" s="94">
        <f t="shared" ref="D71:BO71" si="155">IF(D73="5 и больше", 100, D73*20)</f>
        <v>40</v>
      </c>
      <c r="E71" s="94">
        <f t="shared" si="155"/>
        <v>100</v>
      </c>
      <c r="F71" s="94">
        <f t="shared" si="155"/>
        <v>80</v>
      </c>
      <c r="G71" s="94">
        <f t="shared" si="155"/>
        <v>20</v>
      </c>
      <c r="H71" s="94">
        <f t="shared" si="155"/>
        <v>20</v>
      </c>
      <c r="I71" s="94">
        <f t="shared" si="155"/>
        <v>40</v>
      </c>
      <c r="J71" s="94">
        <f t="shared" si="155"/>
        <v>60</v>
      </c>
      <c r="K71" s="94">
        <f t="shared" si="155"/>
        <v>40</v>
      </c>
      <c r="L71" s="94">
        <f t="shared" si="155"/>
        <v>20</v>
      </c>
      <c r="M71" s="94">
        <f t="shared" si="155"/>
        <v>40</v>
      </c>
      <c r="N71" s="94">
        <f t="shared" si="155"/>
        <v>20</v>
      </c>
      <c r="O71" s="94">
        <f t="shared" si="155"/>
        <v>40</v>
      </c>
      <c r="P71" s="94">
        <f t="shared" si="155"/>
        <v>60</v>
      </c>
      <c r="Q71" s="94">
        <f t="shared" si="155"/>
        <v>100</v>
      </c>
      <c r="R71" s="94">
        <f t="shared" si="155"/>
        <v>40</v>
      </c>
      <c r="S71" s="94">
        <f t="shared" si="155"/>
        <v>40</v>
      </c>
      <c r="T71" s="94">
        <f t="shared" si="155"/>
        <v>100</v>
      </c>
      <c r="U71" s="94">
        <f t="shared" si="155"/>
        <v>0</v>
      </c>
      <c r="V71" s="94">
        <f t="shared" si="155"/>
        <v>60</v>
      </c>
      <c r="W71" s="94">
        <f t="shared" si="155"/>
        <v>40</v>
      </c>
      <c r="X71" s="94">
        <f t="shared" si="155"/>
        <v>40</v>
      </c>
      <c r="Y71" s="94">
        <f t="shared" si="155"/>
        <v>60</v>
      </c>
      <c r="Z71" s="94">
        <f t="shared" si="155"/>
        <v>20</v>
      </c>
      <c r="AA71" s="94">
        <f t="shared" si="155"/>
        <v>40</v>
      </c>
      <c r="AB71" s="94">
        <f t="shared" si="155"/>
        <v>80</v>
      </c>
      <c r="AC71" s="94">
        <f t="shared" si="155"/>
        <v>60</v>
      </c>
      <c r="AD71" s="94">
        <f t="shared" si="155"/>
        <v>40</v>
      </c>
      <c r="AE71" s="94">
        <f t="shared" si="155"/>
        <v>40</v>
      </c>
      <c r="AF71" s="94">
        <f t="shared" si="155"/>
        <v>80</v>
      </c>
      <c r="AG71" s="94">
        <f t="shared" si="155"/>
        <v>40</v>
      </c>
      <c r="AH71" s="94">
        <f t="shared" si="155"/>
        <v>40</v>
      </c>
      <c r="AI71" s="94">
        <f t="shared" si="155"/>
        <v>40</v>
      </c>
      <c r="AJ71" s="94">
        <f t="shared" si="155"/>
        <v>40</v>
      </c>
      <c r="AK71" s="94">
        <f t="shared" si="155"/>
        <v>80</v>
      </c>
      <c r="AL71" s="94">
        <f t="shared" si="155"/>
        <v>20</v>
      </c>
      <c r="AM71" s="94">
        <f t="shared" si="155"/>
        <v>20</v>
      </c>
      <c r="AN71" s="94">
        <f t="shared" si="155"/>
        <v>100</v>
      </c>
      <c r="AO71" s="94">
        <f t="shared" si="155"/>
        <v>40</v>
      </c>
      <c r="AP71" s="94">
        <f t="shared" si="155"/>
        <v>40</v>
      </c>
      <c r="AQ71" s="94">
        <f t="shared" si="155"/>
        <v>100</v>
      </c>
      <c r="AR71" s="94">
        <f t="shared" si="155"/>
        <v>20</v>
      </c>
      <c r="AS71" s="94">
        <f t="shared" si="155"/>
        <v>60</v>
      </c>
      <c r="AT71" s="94">
        <f t="shared" si="155"/>
        <v>40</v>
      </c>
      <c r="AU71" s="94">
        <f t="shared" si="155"/>
        <v>0</v>
      </c>
      <c r="AV71" s="94">
        <f t="shared" si="155"/>
        <v>40</v>
      </c>
      <c r="AW71" s="94">
        <f t="shared" si="155"/>
        <v>40</v>
      </c>
      <c r="AX71" s="94">
        <f t="shared" si="155"/>
        <v>20</v>
      </c>
      <c r="AY71" s="94">
        <f t="shared" si="155"/>
        <v>40</v>
      </c>
      <c r="AZ71" s="94">
        <f t="shared" si="155"/>
        <v>40</v>
      </c>
      <c r="BA71" s="94">
        <f t="shared" si="155"/>
        <v>20</v>
      </c>
      <c r="BB71" s="94">
        <f t="shared" si="155"/>
        <v>60</v>
      </c>
      <c r="BC71" s="94">
        <f t="shared" si="155"/>
        <v>80</v>
      </c>
      <c r="BD71" s="94">
        <f t="shared" si="155"/>
        <v>20</v>
      </c>
      <c r="BE71" s="94">
        <f t="shared" si="155"/>
        <v>40</v>
      </c>
      <c r="BF71" s="94">
        <f t="shared" si="155"/>
        <v>60</v>
      </c>
      <c r="BG71" s="94">
        <f t="shared" si="155"/>
        <v>20</v>
      </c>
      <c r="BH71" s="94">
        <f t="shared" si="155"/>
        <v>20</v>
      </c>
      <c r="BI71" s="94">
        <f t="shared" si="155"/>
        <v>60</v>
      </c>
      <c r="BJ71" s="94">
        <f t="shared" si="155"/>
        <v>40</v>
      </c>
      <c r="BK71" s="94">
        <f t="shared" si="155"/>
        <v>40</v>
      </c>
      <c r="BL71" s="94">
        <f t="shared" si="155"/>
        <v>60</v>
      </c>
      <c r="BM71" s="94">
        <f t="shared" si="155"/>
        <v>40</v>
      </c>
      <c r="BN71" s="94">
        <f t="shared" si="155"/>
        <v>20</v>
      </c>
      <c r="BO71" s="94">
        <f t="shared" si="155"/>
        <v>60</v>
      </c>
      <c r="BP71" s="94">
        <f t="shared" ref="BP71:EA71" si="156">IF(BP73="5 и больше", 100, BP73*20)</f>
        <v>40</v>
      </c>
      <c r="BQ71" s="94">
        <f t="shared" si="156"/>
        <v>40</v>
      </c>
      <c r="BR71" s="94">
        <f t="shared" si="156"/>
        <v>20</v>
      </c>
      <c r="BS71" s="94">
        <f t="shared" si="156"/>
        <v>20</v>
      </c>
      <c r="BT71" s="94">
        <f t="shared" si="156"/>
        <v>40</v>
      </c>
      <c r="BU71" s="94">
        <f t="shared" si="156"/>
        <v>20</v>
      </c>
      <c r="BV71" s="94">
        <f t="shared" si="156"/>
        <v>20</v>
      </c>
      <c r="BW71" s="94">
        <f t="shared" si="156"/>
        <v>60</v>
      </c>
      <c r="BX71" s="94">
        <f t="shared" si="156"/>
        <v>20</v>
      </c>
      <c r="BY71" s="94">
        <f t="shared" si="156"/>
        <v>60</v>
      </c>
      <c r="BZ71" s="94">
        <f t="shared" si="156"/>
        <v>40</v>
      </c>
      <c r="CA71" s="94">
        <f t="shared" si="156"/>
        <v>60</v>
      </c>
      <c r="CB71" s="94">
        <f t="shared" si="156"/>
        <v>20</v>
      </c>
      <c r="CC71" s="94">
        <f t="shared" si="156"/>
        <v>20</v>
      </c>
      <c r="CD71" s="94">
        <f t="shared" si="156"/>
        <v>20</v>
      </c>
      <c r="CE71" s="94">
        <f t="shared" si="156"/>
        <v>60</v>
      </c>
      <c r="CF71" s="94">
        <f t="shared" si="156"/>
        <v>20</v>
      </c>
      <c r="CG71" s="94">
        <f t="shared" si="156"/>
        <v>60</v>
      </c>
      <c r="CH71" s="94">
        <f t="shared" si="156"/>
        <v>40</v>
      </c>
      <c r="CI71" s="94">
        <f t="shared" si="156"/>
        <v>20</v>
      </c>
      <c r="CJ71" s="94">
        <f t="shared" si="156"/>
        <v>20</v>
      </c>
      <c r="CK71" s="94">
        <f t="shared" si="156"/>
        <v>40</v>
      </c>
      <c r="CL71" s="94">
        <f t="shared" si="156"/>
        <v>40</v>
      </c>
      <c r="CM71" s="94">
        <f t="shared" si="156"/>
        <v>20</v>
      </c>
      <c r="CN71" s="94">
        <f t="shared" si="156"/>
        <v>20</v>
      </c>
      <c r="CO71" s="94">
        <f t="shared" si="156"/>
        <v>20</v>
      </c>
      <c r="CP71" s="94">
        <f t="shared" si="156"/>
        <v>40</v>
      </c>
      <c r="CQ71" s="94">
        <f t="shared" si="156"/>
        <v>20</v>
      </c>
      <c r="CR71" s="94">
        <f t="shared" si="156"/>
        <v>20</v>
      </c>
      <c r="CS71" s="94">
        <f t="shared" si="156"/>
        <v>60</v>
      </c>
      <c r="CT71" s="94">
        <f t="shared" si="156"/>
        <v>20</v>
      </c>
      <c r="CU71" s="94">
        <f t="shared" si="156"/>
        <v>40</v>
      </c>
      <c r="CV71" s="94">
        <f t="shared" si="156"/>
        <v>20</v>
      </c>
      <c r="CW71" s="94">
        <f t="shared" si="156"/>
        <v>20</v>
      </c>
      <c r="CX71" s="94">
        <f t="shared" si="156"/>
        <v>60</v>
      </c>
      <c r="CY71" s="94">
        <f t="shared" si="156"/>
        <v>80</v>
      </c>
      <c r="CZ71" s="94">
        <f t="shared" si="156"/>
        <v>40</v>
      </c>
      <c r="DA71" s="94">
        <f t="shared" si="156"/>
        <v>40</v>
      </c>
      <c r="DB71" s="94">
        <f t="shared" si="156"/>
        <v>0</v>
      </c>
      <c r="DC71" s="94">
        <f t="shared" si="156"/>
        <v>60</v>
      </c>
      <c r="DD71" s="94">
        <f t="shared" si="156"/>
        <v>40</v>
      </c>
      <c r="DE71" s="94">
        <f t="shared" si="156"/>
        <v>60</v>
      </c>
      <c r="DF71" s="94">
        <f t="shared" si="156"/>
        <v>0</v>
      </c>
      <c r="DG71" s="94">
        <f t="shared" si="156"/>
        <v>60</v>
      </c>
      <c r="DH71" s="94">
        <f t="shared" si="156"/>
        <v>20</v>
      </c>
      <c r="DI71" s="94">
        <f t="shared" si="156"/>
        <v>40</v>
      </c>
      <c r="DJ71" s="94">
        <f t="shared" si="156"/>
        <v>20</v>
      </c>
      <c r="DK71" s="94">
        <f t="shared" si="156"/>
        <v>0</v>
      </c>
      <c r="DL71" s="94">
        <f t="shared" si="156"/>
        <v>40</v>
      </c>
      <c r="DM71" s="94">
        <f t="shared" si="156"/>
        <v>40</v>
      </c>
      <c r="DN71" s="94">
        <f t="shared" si="156"/>
        <v>80</v>
      </c>
      <c r="DO71" s="94">
        <f t="shared" si="156"/>
        <v>40</v>
      </c>
      <c r="DP71" s="94">
        <f t="shared" si="156"/>
        <v>40</v>
      </c>
      <c r="DQ71" s="94">
        <f t="shared" si="156"/>
        <v>60</v>
      </c>
      <c r="DR71" s="94">
        <f t="shared" si="156"/>
        <v>40</v>
      </c>
      <c r="DS71" s="94">
        <f t="shared" si="156"/>
        <v>20</v>
      </c>
      <c r="DT71" s="94">
        <f t="shared" si="156"/>
        <v>80</v>
      </c>
      <c r="DU71" s="94">
        <f t="shared" si="156"/>
        <v>80</v>
      </c>
      <c r="DV71" s="94">
        <f t="shared" si="156"/>
        <v>60</v>
      </c>
      <c r="DW71" s="94">
        <f t="shared" si="156"/>
        <v>40</v>
      </c>
      <c r="DX71" s="94">
        <f t="shared" si="156"/>
        <v>60</v>
      </c>
      <c r="DY71" s="94">
        <f t="shared" si="156"/>
        <v>20</v>
      </c>
      <c r="DZ71" s="94">
        <f t="shared" si="156"/>
        <v>20</v>
      </c>
      <c r="EA71" s="94">
        <f t="shared" si="156"/>
        <v>40</v>
      </c>
      <c r="EB71" s="94">
        <f t="shared" ref="EB71:GM71" si="157">IF(EB73="5 и больше", 100, EB73*20)</f>
        <v>40</v>
      </c>
      <c r="EC71" s="94">
        <f t="shared" si="157"/>
        <v>20</v>
      </c>
      <c r="ED71" s="94">
        <f t="shared" si="157"/>
        <v>20</v>
      </c>
      <c r="EE71" s="94">
        <f t="shared" si="157"/>
        <v>20</v>
      </c>
      <c r="EF71" s="94">
        <f t="shared" si="157"/>
        <v>60</v>
      </c>
      <c r="EG71" s="94">
        <f t="shared" si="157"/>
        <v>20</v>
      </c>
      <c r="EH71" s="94">
        <f t="shared" si="157"/>
        <v>60</v>
      </c>
      <c r="EI71" s="94">
        <f t="shared" si="157"/>
        <v>60</v>
      </c>
      <c r="EJ71" s="94">
        <f t="shared" si="157"/>
        <v>60</v>
      </c>
      <c r="EK71" s="94">
        <f t="shared" si="157"/>
        <v>40</v>
      </c>
      <c r="EL71" s="94">
        <f t="shared" si="157"/>
        <v>40</v>
      </c>
      <c r="EM71" s="94">
        <f t="shared" si="157"/>
        <v>60</v>
      </c>
      <c r="EN71" s="94">
        <f t="shared" si="157"/>
        <v>40</v>
      </c>
      <c r="EO71" s="94">
        <f t="shared" si="157"/>
        <v>40</v>
      </c>
      <c r="EP71" s="94">
        <f t="shared" si="157"/>
        <v>20</v>
      </c>
      <c r="EQ71" s="94">
        <f t="shared" si="157"/>
        <v>40</v>
      </c>
      <c r="ER71" s="94">
        <f t="shared" si="157"/>
        <v>40</v>
      </c>
      <c r="ES71" s="94">
        <f t="shared" si="157"/>
        <v>0</v>
      </c>
      <c r="ET71" s="94">
        <f t="shared" si="157"/>
        <v>20</v>
      </c>
      <c r="EU71" s="94">
        <f t="shared" si="157"/>
        <v>20</v>
      </c>
      <c r="EV71" s="94">
        <f t="shared" si="157"/>
        <v>20</v>
      </c>
      <c r="EW71" s="94">
        <f t="shared" si="157"/>
        <v>40</v>
      </c>
      <c r="EX71" s="94">
        <f t="shared" si="157"/>
        <v>20</v>
      </c>
      <c r="EY71" s="94">
        <f t="shared" si="157"/>
        <v>40</v>
      </c>
      <c r="EZ71" s="94">
        <f t="shared" si="157"/>
        <v>20</v>
      </c>
      <c r="FA71" s="94">
        <f t="shared" si="157"/>
        <v>40</v>
      </c>
      <c r="FB71" s="94">
        <f t="shared" si="157"/>
        <v>20</v>
      </c>
      <c r="FC71" s="94">
        <f t="shared" si="157"/>
        <v>60</v>
      </c>
      <c r="FD71" s="94">
        <f t="shared" si="157"/>
        <v>80</v>
      </c>
      <c r="FE71" s="94">
        <f t="shared" si="157"/>
        <v>60</v>
      </c>
      <c r="FF71" s="94">
        <f t="shared" si="157"/>
        <v>60</v>
      </c>
      <c r="FG71" s="94">
        <f t="shared" si="157"/>
        <v>0</v>
      </c>
      <c r="FH71" s="94">
        <f t="shared" si="157"/>
        <v>80</v>
      </c>
      <c r="FI71" s="94">
        <f t="shared" si="157"/>
        <v>60</v>
      </c>
      <c r="FJ71" s="94">
        <f t="shared" si="157"/>
        <v>60</v>
      </c>
      <c r="FK71" s="94">
        <f t="shared" si="157"/>
        <v>60</v>
      </c>
      <c r="FL71" s="94">
        <f t="shared" si="157"/>
        <v>20</v>
      </c>
      <c r="FM71" s="94">
        <f t="shared" si="157"/>
        <v>60</v>
      </c>
      <c r="FN71" s="94">
        <f t="shared" si="157"/>
        <v>0</v>
      </c>
      <c r="FO71" s="94">
        <f t="shared" si="157"/>
        <v>40</v>
      </c>
      <c r="FP71" s="94">
        <f t="shared" si="157"/>
        <v>40</v>
      </c>
      <c r="FQ71" s="94">
        <f t="shared" si="157"/>
        <v>40</v>
      </c>
      <c r="FR71" s="94">
        <f t="shared" si="157"/>
        <v>40</v>
      </c>
      <c r="FS71" s="94">
        <f t="shared" si="157"/>
        <v>40</v>
      </c>
      <c r="FT71" s="94">
        <f t="shared" si="157"/>
        <v>20</v>
      </c>
      <c r="FU71" s="94">
        <f t="shared" si="157"/>
        <v>40</v>
      </c>
      <c r="FV71" s="94">
        <f t="shared" si="157"/>
        <v>60</v>
      </c>
      <c r="FW71" s="94">
        <f t="shared" si="157"/>
        <v>20</v>
      </c>
      <c r="FX71" s="94">
        <f t="shared" si="157"/>
        <v>20</v>
      </c>
      <c r="FY71" s="94">
        <f t="shared" si="157"/>
        <v>60</v>
      </c>
      <c r="FZ71" s="94">
        <f t="shared" si="157"/>
        <v>20</v>
      </c>
      <c r="GA71" s="94">
        <f t="shared" si="157"/>
        <v>80</v>
      </c>
      <c r="GB71" s="94">
        <f t="shared" si="157"/>
        <v>0</v>
      </c>
      <c r="GC71" s="94">
        <f t="shared" si="157"/>
        <v>40</v>
      </c>
      <c r="GD71" s="94">
        <f t="shared" si="157"/>
        <v>60</v>
      </c>
      <c r="GE71" s="94">
        <f t="shared" si="157"/>
        <v>20</v>
      </c>
      <c r="GF71" s="94">
        <f t="shared" si="157"/>
        <v>40</v>
      </c>
      <c r="GG71" s="94">
        <f t="shared" si="157"/>
        <v>20</v>
      </c>
      <c r="GH71" s="94">
        <f t="shared" si="157"/>
        <v>20</v>
      </c>
      <c r="GI71" s="94">
        <f t="shared" si="157"/>
        <v>40</v>
      </c>
      <c r="GJ71" s="94">
        <f t="shared" si="157"/>
        <v>40</v>
      </c>
      <c r="GK71" s="94">
        <f t="shared" si="157"/>
        <v>40</v>
      </c>
      <c r="GL71" s="94">
        <f t="shared" si="157"/>
        <v>20</v>
      </c>
      <c r="GM71" s="94">
        <f t="shared" si="157"/>
        <v>40</v>
      </c>
      <c r="GN71" s="94">
        <f t="shared" ref="GN71:IB71" si="158">IF(GN73="5 и больше", 100, GN73*20)</f>
        <v>60</v>
      </c>
      <c r="GO71" s="94">
        <f t="shared" si="158"/>
        <v>20</v>
      </c>
      <c r="GP71" s="94">
        <f t="shared" si="158"/>
        <v>20</v>
      </c>
      <c r="GQ71" s="94">
        <f t="shared" si="158"/>
        <v>60</v>
      </c>
      <c r="GR71" s="94">
        <f t="shared" si="158"/>
        <v>40</v>
      </c>
      <c r="GS71" s="94">
        <f t="shared" si="158"/>
        <v>80</v>
      </c>
      <c r="GT71" s="94">
        <f t="shared" si="158"/>
        <v>40</v>
      </c>
      <c r="GU71" s="94">
        <f t="shared" si="158"/>
        <v>40</v>
      </c>
      <c r="GV71" s="94">
        <f t="shared" si="158"/>
        <v>60</v>
      </c>
      <c r="GW71" s="94">
        <f t="shared" si="158"/>
        <v>20</v>
      </c>
      <c r="GX71" s="94">
        <f t="shared" si="158"/>
        <v>40</v>
      </c>
      <c r="GY71" s="94">
        <f t="shared" si="158"/>
        <v>20</v>
      </c>
      <c r="GZ71" s="94">
        <f t="shared" si="158"/>
        <v>0</v>
      </c>
      <c r="HA71" s="94">
        <f t="shared" si="158"/>
        <v>60</v>
      </c>
      <c r="HB71" s="94">
        <f t="shared" si="158"/>
        <v>40</v>
      </c>
      <c r="HC71" s="94">
        <f t="shared" si="158"/>
        <v>40</v>
      </c>
      <c r="HD71" s="94">
        <f t="shared" si="158"/>
        <v>60</v>
      </c>
      <c r="HE71" s="94">
        <f t="shared" si="158"/>
        <v>0</v>
      </c>
      <c r="HF71" s="94">
        <f t="shared" si="158"/>
        <v>80</v>
      </c>
      <c r="HG71" s="94">
        <f t="shared" si="158"/>
        <v>20</v>
      </c>
      <c r="HH71" s="94">
        <f t="shared" si="158"/>
        <v>20</v>
      </c>
      <c r="HI71" s="94">
        <f t="shared" si="158"/>
        <v>40</v>
      </c>
      <c r="HJ71" s="94">
        <f t="shared" si="158"/>
        <v>60</v>
      </c>
      <c r="HK71" s="94">
        <f t="shared" si="158"/>
        <v>20</v>
      </c>
      <c r="HL71" s="94">
        <f t="shared" si="158"/>
        <v>20</v>
      </c>
      <c r="HM71" s="94">
        <f t="shared" si="158"/>
        <v>80</v>
      </c>
      <c r="HN71" s="94">
        <f t="shared" si="158"/>
        <v>40</v>
      </c>
      <c r="HO71" s="94">
        <f t="shared" si="158"/>
        <v>40</v>
      </c>
      <c r="HP71" s="94">
        <f t="shared" si="158"/>
        <v>40</v>
      </c>
      <c r="HQ71" s="94">
        <f t="shared" si="158"/>
        <v>20</v>
      </c>
      <c r="HR71" s="94">
        <f t="shared" si="158"/>
        <v>20</v>
      </c>
      <c r="HS71" s="94">
        <f t="shared" si="158"/>
        <v>20</v>
      </c>
      <c r="HT71" s="94">
        <f t="shared" si="158"/>
        <v>40</v>
      </c>
      <c r="HU71" s="94">
        <f t="shared" si="158"/>
        <v>40</v>
      </c>
      <c r="HV71" s="94">
        <f t="shared" si="158"/>
        <v>60</v>
      </c>
      <c r="HW71" s="94">
        <f t="shared" si="158"/>
        <v>40</v>
      </c>
      <c r="HX71" s="94">
        <f t="shared" si="158"/>
        <v>40</v>
      </c>
      <c r="HY71" s="94">
        <f t="shared" si="158"/>
        <v>60</v>
      </c>
      <c r="HZ71" s="94">
        <f t="shared" si="158"/>
        <v>0</v>
      </c>
      <c r="IA71" s="94">
        <f t="shared" si="158"/>
        <v>20</v>
      </c>
      <c r="IB71" s="94">
        <f t="shared" si="158"/>
        <v>0</v>
      </c>
    </row>
    <row r="72" spans="1:236" s="81" customFormat="1" ht="33.75" hidden="1" customHeight="1" x14ac:dyDescent="0.3">
      <c r="A72" s="1170"/>
      <c r="B72" s="720" t="s">
        <v>233</v>
      </c>
      <c r="C72" s="1154"/>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X72" s="120"/>
      <c r="FY72" s="120"/>
      <c r="FZ72" s="120"/>
      <c r="GA72" s="120"/>
      <c r="GB72" s="120"/>
      <c r="GC72" s="120"/>
      <c r="GD72" s="120"/>
      <c r="GE72" s="120"/>
      <c r="GF72" s="120"/>
      <c r="GG72" s="120"/>
      <c r="GH72" s="120"/>
      <c r="GI72" s="120"/>
      <c r="GJ72" s="120"/>
      <c r="GK72" s="120"/>
      <c r="GL72" s="120"/>
      <c r="GM72" s="120"/>
      <c r="GN72" s="120"/>
      <c r="GO72" s="120"/>
      <c r="GP72" s="120"/>
      <c r="GQ72" s="120"/>
      <c r="GR72" s="120"/>
      <c r="GS72" s="120"/>
      <c r="GT72" s="120"/>
      <c r="GU72" s="120"/>
      <c r="GV72" s="120"/>
      <c r="GW72" s="120"/>
      <c r="GX72" s="120"/>
      <c r="GY72" s="120"/>
      <c r="GZ72" s="120"/>
      <c r="HA72" s="120"/>
      <c r="HB72" s="120"/>
      <c r="HC72" s="120"/>
      <c r="HD72" s="120"/>
      <c r="HE72" s="120"/>
      <c r="HF72" s="120"/>
      <c r="HG72" s="120"/>
      <c r="HH72" s="120"/>
      <c r="HI72" s="120"/>
      <c r="HJ72" s="120"/>
      <c r="HK72" s="120"/>
      <c r="HL72" s="120"/>
      <c r="HM72" s="120"/>
      <c r="HN72" s="120"/>
      <c r="HO72" s="120"/>
      <c r="HP72" s="120"/>
      <c r="HQ72" s="120"/>
      <c r="HR72" s="120"/>
      <c r="HS72" s="120"/>
      <c r="HT72" s="120"/>
      <c r="HU72" s="120"/>
      <c r="HV72" s="120"/>
      <c r="HW72" s="120"/>
      <c r="HX72" s="120"/>
      <c r="HY72" s="120"/>
      <c r="HZ72" s="120"/>
      <c r="IA72" s="120"/>
      <c r="IB72" s="120"/>
    </row>
    <row r="73" spans="1:236" ht="62.25" customHeight="1" x14ac:dyDescent="0.3">
      <c r="A73" s="1171"/>
      <c r="B73" s="604" t="s">
        <v>308</v>
      </c>
      <c r="C73" s="1155"/>
      <c r="D73" s="90">
        <v>2</v>
      </c>
      <c r="E73" s="90">
        <v>5</v>
      </c>
      <c r="F73" s="90">
        <v>4</v>
      </c>
      <c r="G73" s="90">
        <v>1</v>
      </c>
      <c r="H73" s="90">
        <v>1</v>
      </c>
      <c r="I73" s="90">
        <v>2</v>
      </c>
      <c r="J73" s="90">
        <v>3</v>
      </c>
      <c r="K73" s="90">
        <v>2</v>
      </c>
      <c r="L73" s="90">
        <v>1</v>
      </c>
      <c r="M73" s="90">
        <v>2</v>
      </c>
      <c r="N73" s="90">
        <v>1</v>
      </c>
      <c r="O73" s="90">
        <v>2</v>
      </c>
      <c r="P73" s="90">
        <v>3</v>
      </c>
      <c r="Q73" s="90">
        <v>5</v>
      </c>
      <c r="R73" s="90">
        <v>2</v>
      </c>
      <c r="S73" s="90">
        <v>2</v>
      </c>
      <c r="T73" s="90">
        <v>5</v>
      </c>
      <c r="U73" s="90">
        <v>0</v>
      </c>
      <c r="V73" s="90">
        <v>3</v>
      </c>
      <c r="W73" s="90">
        <v>2</v>
      </c>
      <c r="X73" s="90">
        <v>2</v>
      </c>
      <c r="Y73" s="90">
        <v>3</v>
      </c>
      <c r="Z73" s="90">
        <v>1</v>
      </c>
      <c r="AA73" s="90">
        <v>2</v>
      </c>
      <c r="AB73" s="90">
        <v>4</v>
      </c>
      <c r="AC73" s="90">
        <v>3</v>
      </c>
      <c r="AD73" s="90">
        <v>2</v>
      </c>
      <c r="AE73" s="90">
        <v>2</v>
      </c>
      <c r="AF73" s="90">
        <v>4</v>
      </c>
      <c r="AG73" s="90">
        <v>2</v>
      </c>
      <c r="AH73" s="90">
        <v>2</v>
      </c>
      <c r="AI73" s="90">
        <v>2</v>
      </c>
      <c r="AJ73" s="90">
        <v>2</v>
      </c>
      <c r="AK73" s="90">
        <v>4</v>
      </c>
      <c r="AL73" s="90">
        <v>1</v>
      </c>
      <c r="AM73" s="90">
        <v>1</v>
      </c>
      <c r="AN73" s="90" t="s">
        <v>601</v>
      </c>
      <c r="AO73" s="90">
        <v>2</v>
      </c>
      <c r="AP73" s="90">
        <v>2</v>
      </c>
      <c r="AQ73" s="90" t="s">
        <v>601</v>
      </c>
      <c r="AR73" s="90">
        <v>1</v>
      </c>
      <c r="AS73" s="90">
        <v>3</v>
      </c>
      <c r="AT73" s="90">
        <v>2</v>
      </c>
      <c r="AU73" s="90">
        <v>0</v>
      </c>
      <c r="AV73" s="90">
        <v>2</v>
      </c>
      <c r="AW73" s="90">
        <v>2</v>
      </c>
      <c r="AX73" s="90">
        <v>1</v>
      </c>
      <c r="AY73" s="90">
        <v>2</v>
      </c>
      <c r="AZ73" s="90">
        <v>2</v>
      </c>
      <c r="BA73" s="90">
        <v>1</v>
      </c>
      <c r="BB73" s="90">
        <v>3</v>
      </c>
      <c r="BC73" s="90">
        <v>4</v>
      </c>
      <c r="BD73" s="90">
        <v>1</v>
      </c>
      <c r="BE73" s="90">
        <v>2</v>
      </c>
      <c r="BF73" s="90">
        <v>3</v>
      </c>
      <c r="BG73" s="90">
        <v>1</v>
      </c>
      <c r="BH73" s="90">
        <v>1</v>
      </c>
      <c r="BI73" s="90">
        <v>3</v>
      </c>
      <c r="BJ73" s="90">
        <v>2</v>
      </c>
      <c r="BK73" s="90">
        <v>2</v>
      </c>
      <c r="BL73" s="90">
        <v>3</v>
      </c>
      <c r="BM73" s="90">
        <v>2</v>
      </c>
      <c r="BN73" s="90">
        <v>1</v>
      </c>
      <c r="BO73" s="90">
        <v>3</v>
      </c>
      <c r="BP73" s="90">
        <v>2</v>
      </c>
      <c r="BQ73" s="90">
        <v>2</v>
      </c>
      <c r="BR73" s="90">
        <v>1</v>
      </c>
      <c r="BS73" s="90">
        <v>1</v>
      </c>
      <c r="BT73" s="90">
        <v>2</v>
      </c>
      <c r="BU73" s="90">
        <v>1</v>
      </c>
      <c r="BV73" s="90">
        <v>1</v>
      </c>
      <c r="BW73" s="90">
        <v>3</v>
      </c>
      <c r="BX73" s="90">
        <v>1</v>
      </c>
      <c r="BY73" s="90">
        <v>3</v>
      </c>
      <c r="BZ73" s="90">
        <v>2</v>
      </c>
      <c r="CA73" s="90">
        <v>3</v>
      </c>
      <c r="CB73" s="90">
        <v>1</v>
      </c>
      <c r="CC73" s="90">
        <v>1</v>
      </c>
      <c r="CD73" s="90">
        <v>1</v>
      </c>
      <c r="CE73" s="90">
        <v>3</v>
      </c>
      <c r="CF73" s="90">
        <v>1</v>
      </c>
      <c r="CG73" s="90">
        <v>3</v>
      </c>
      <c r="CH73" s="90">
        <v>2</v>
      </c>
      <c r="CI73" s="90">
        <v>1</v>
      </c>
      <c r="CJ73" s="90">
        <v>1</v>
      </c>
      <c r="CK73" s="90">
        <v>2</v>
      </c>
      <c r="CL73" s="90">
        <v>2</v>
      </c>
      <c r="CM73" s="90">
        <v>1</v>
      </c>
      <c r="CN73" s="90">
        <v>1</v>
      </c>
      <c r="CO73" s="90">
        <v>1</v>
      </c>
      <c r="CP73" s="90">
        <v>2</v>
      </c>
      <c r="CQ73" s="90">
        <v>1</v>
      </c>
      <c r="CR73" s="90">
        <v>1</v>
      </c>
      <c r="CS73" s="90">
        <v>3</v>
      </c>
      <c r="CT73" s="90">
        <v>1</v>
      </c>
      <c r="CU73" s="90">
        <v>2</v>
      </c>
      <c r="CV73" s="90">
        <v>1</v>
      </c>
      <c r="CW73" s="90">
        <v>1</v>
      </c>
      <c r="CX73" s="90">
        <v>3</v>
      </c>
      <c r="CY73" s="90">
        <v>4</v>
      </c>
      <c r="CZ73" s="90">
        <v>2</v>
      </c>
      <c r="DA73" s="90">
        <v>2</v>
      </c>
      <c r="DB73" s="90">
        <v>0</v>
      </c>
      <c r="DC73" s="90">
        <v>3</v>
      </c>
      <c r="DD73" s="90">
        <v>2</v>
      </c>
      <c r="DE73" s="90">
        <v>3</v>
      </c>
      <c r="DF73" s="90">
        <v>0</v>
      </c>
      <c r="DG73" s="90">
        <v>3</v>
      </c>
      <c r="DH73" s="90">
        <v>1</v>
      </c>
      <c r="DI73" s="90">
        <v>2</v>
      </c>
      <c r="DJ73" s="90">
        <v>1</v>
      </c>
      <c r="DK73" s="90">
        <v>0</v>
      </c>
      <c r="DL73" s="90">
        <v>2</v>
      </c>
      <c r="DM73" s="90">
        <v>2</v>
      </c>
      <c r="DN73" s="90">
        <v>4</v>
      </c>
      <c r="DO73" s="90">
        <v>2</v>
      </c>
      <c r="DP73" s="90">
        <v>2</v>
      </c>
      <c r="DQ73" s="90">
        <v>3</v>
      </c>
      <c r="DR73" s="90">
        <v>2</v>
      </c>
      <c r="DS73" s="90">
        <v>1</v>
      </c>
      <c r="DT73" s="90">
        <v>4</v>
      </c>
      <c r="DU73" s="90">
        <v>4</v>
      </c>
      <c r="DV73" s="90">
        <v>3</v>
      </c>
      <c r="DW73" s="90">
        <v>2</v>
      </c>
      <c r="DX73" s="90">
        <v>3</v>
      </c>
      <c r="DY73" s="90">
        <v>1</v>
      </c>
      <c r="DZ73" s="90">
        <v>1</v>
      </c>
      <c r="EA73" s="90">
        <v>2</v>
      </c>
      <c r="EB73" s="90">
        <v>2</v>
      </c>
      <c r="EC73" s="90">
        <v>1</v>
      </c>
      <c r="ED73" s="90">
        <v>1</v>
      </c>
      <c r="EE73" s="90">
        <v>1</v>
      </c>
      <c r="EF73" s="90">
        <v>3</v>
      </c>
      <c r="EG73" s="90">
        <v>1</v>
      </c>
      <c r="EH73" s="90">
        <v>3</v>
      </c>
      <c r="EI73" s="90">
        <v>3</v>
      </c>
      <c r="EJ73" s="90">
        <v>3</v>
      </c>
      <c r="EK73" s="90">
        <v>2</v>
      </c>
      <c r="EL73" s="90">
        <v>2</v>
      </c>
      <c r="EM73" s="90">
        <v>3</v>
      </c>
      <c r="EN73" s="90">
        <v>2</v>
      </c>
      <c r="EO73" s="90">
        <v>2</v>
      </c>
      <c r="EP73" s="90">
        <v>1</v>
      </c>
      <c r="EQ73" s="90">
        <v>2</v>
      </c>
      <c r="ER73" s="90">
        <v>2</v>
      </c>
      <c r="ES73" s="90">
        <v>0</v>
      </c>
      <c r="ET73" s="90">
        <v>1</v>
      </c>
      <c r="EU73" s="90">
        <v>1</v>
      </c>
      <c r="EV73" s="90">
        <v>1</v>
      </c>
      <c r="EW73" s="90">
        <v>2</v>
      </c>
      <c r="EX73" s="90">
        <v>1</v>
      </c>
      <c r="EY73" s="90">
        <v>2</v>
      </c>
      <c r="EZ73" s="90">
        <v>1</v>
      </c>
      <c r="FA73" s="90">
        <v>2</v>
      </c>
      <c r="FB73" s="90">
        <v>1</v>
      </c>
      <c r="FC73" s="90">
        <v>3</v>
      </c>
      <c r="FD73" s="90">
        <v>4</v>
      </c>
      <c r="FE73" s="90">
        <v>3</v>
      </c>
      <c r="FF73" s="90">
        <v>3</v>
      </c>
      <c r="FG73" s="90">
        <v>0</v>
      </c>
      <c r="FH73" s="90">
        <v>4</v>
      </c>
      <c r="FI73" s="90">
        <v>3</v>
      </c>
      <c r="FJ73" s="90">
        <v>3</v>
      </c>
      <c r="FK73" s="90">
        <v>3</v>
      </c>
      <c r="FL73" s="90">
        <v>1</v>
      </c>
      <c r="FM73" s="90">
        <v>3</v>
      </c>
      <c r="FN73" s="90">
        <v>0</v>
      </c>
      <c r="FO73" s="90">
        <v>2</v>
      </c>
      <c r="FP73" s="90">
        <v>2</v>
      </c>
      <c r="FQ73" s="90">
        <v>2</v>
      </c>
      <c r="FR73" s="90">
        <v>2</v>
      </c>
      <c r="FS73" s="90">
        <v>2</v>
      </c>
      <c r="FT73" s="90">
        <v>1</v>
      </c>
      <c r="FU73" s="90">
        <v>2</v>
      </c>
      <c r="FV73" s="90">
        <v>3</v>
      </c>
      <c r="FW73" s="90">
        <v>1</v>
      </c>
      <c r="FX73" s="90">
        <v>1</v>
      </c>
      <c r="FY73" s="90">
        <v>3</v>
      </c>
      <c r="FZ73" s="90">
        <v>1</v>
      </c>
      <c r="GA73" s="90">
        <v>4</v>
      </c>
      <c r="GB73" s="90">
        <v>0</v>
      </c>
      <c r="GC73" s="90">
        <v>2</v>
      </c>
      <c r="GD73" s="90">
        <v>3</v>
      </c>
      <c r="GE73" s="90">
        <v>1</v>
      </c>
      <c r="GF73" s="90">
        <v>2</v>
      </c>
      <c r="GG73" s="90">
        <v>1</v>
      </c>
      <c r="GH73" s="90">
        <v>1</v>
      </c>
      <c r="GI73" s="90">
        <v>2</v>
      </c>
      <c r="GJ73" s="90">
        <v>2</v>
      </c>
      <c r="GK73" s="90">
        <v>2</v>
      </c>
      <c r="GL73" s="90">
        <v>1</v>
      </c>
      <c r="GM73" s="90">
        <v>2</v>
      </c>
      <c r="GN73" s="90">
        <v>3</v>
      </c>
      <c r="GO73" s="90">
        <v>1</v>
      </c>
      <c r="GP73" s="90">
        <v>1</v>
      </c>
      <c r="GQ73" s="90">
        <v>3</v>
      </c>
      <c r="GR73" s="90">
        <v>2</v>
      </c>
      <c r="GS73" s="90">
        <v>4</v>
      </c>
      <c r="GT73" s="90">
        <v>2</v>
      </c>
      <c r="GU73" s="90">
        <v>2</v>
      </c>
      <c r="GV73" s="90">
        <v>3</v>
      </c>
      <c r="GW73" s="90">
        <v>1</v>
      </c>
      <c r="GX73" s="90">
        <v>2</v>
      </c>
      <c r="GY73" s="90">
        <v>1</v>
      </c>
      <c r="GZ73" s="90">
        <v>0</v>
      </c>
      <c r="HA73" s="90">
        <v>3</v>
      </c>
      <c r="HB73" s="90">
        <v>2</v>
      </c>
      <c r="HC73" s="90">
        <v>2</v>
      </c>
      <c r="HD73" s="90">
        <v>3</v>
      </c>
      <c r="HE73" s="90">
        <v>0</v>
      </c>
      <c r="HF73" s="90">
        <v>4</v>
      </c>
      <c r="HG73" s="90">
        <v>1</v>
      </c>
      <c r="HH73" s="90">
        <v>1</v>
      </c>
      <c r="HI73" s="90">
        <v>2</v>
      </c>
      <c r="HJ73" s="90">
        <v>3</v>
      </c>
      <c r="HK73" s="90">
        <v>1</v>
      </c>
      <c r="HL73" s="90">
        <v>1</v>
      </c>
      <c r="HM73" s="90">
        <v>4</v>
      </c>
      <c r="HN73" s="90">
        <v>2</v>
      </c>
      <c r="HO73" s="90">
        <v>2</v>
      </c>
      <c r="HP73" s="90">
        <v>2</v>
      </c>
      <c r="HQ73" s="90">
        <v>1</v>
      </c>
      <c r="HR73" s="90">
        <v>1</v>
      </c>
      <c r="HS73" s="90">
        <v>1</v>
      </c>
      <c r="HT73" s="90">
        <v>2</v>
      </c>
      <c r="HU73" s="90">
        <v>2</v>
      </c>
      <c r="HV73" s="90">
        <v>3</v>
      </c>
      <c r="HW73" s="90">
        <v>2</v>
      </c>
      <c r="HX73" s="90">
        <v>2</v>
      </c>
      <c r="HY73" s="90">
        <v>3</v>
      </c>
      <c r="HZ73" s="90">
        <v>0</v>
      </c>
      <c r="IA73" s="90">
        <v>1</v>
      </c>
      <c r="IB73" s="90">
        <v>0</v>
      </c>
    </row>
    <row r="74" spans="1:236" s="92" customFormat="1" ht="20.25" hidden="1" customHeight="1" x14ac:dyDescent="0.3">
      <c r="A74" s="1172"/>
      <c r="B74" s="117" t="s">
        <v>309</v>
      </c>
      <c r="C74" s="117"/>
      <c r="D74" s="93">
        <v>40</v>
      </c>
      <c r="E74" s="93">
        <v>41</v>
      </c>
      <c r="F74" s="93">
        <v>42</v>
      </c>
      <c r="G74" s="93">
        <v>43</v>
      </c>
      <c r="H74" s="93">
        <v>44</v>
      </c>
      <c r="I74" s="93">
        <v>45</v>
      </c>
      <c r="J74" s="93">
        <v>46</v>
      </c>
      <c r="K74" s="93">
        <v>47</v>
      </c>
      <c r="L74" s="93">
        <v>48</v>
      </c>
      <c r="M74" s="93">
        <v>49</v>
      </c>
      <c r="N74" s="93">
        <v>50</v>
      </c>
      <c r="O74" s="93">
        <v>51</v>
      </c>
      <c r="P74" s="93">
        <v>52</v>
      </c>
      <c r="Q74" s="93">
        <v>53</v>
      </c>
      <c r="R74" s="93">
        <v>54</v>
      </c>
      <c r="S74" s="93">
        <v>55</v>
      </c>
      <c r="T74" s="93">
        <v>56</v>
      </c>
      <c r="U74" s="93">
        <v>57</v>
      </c>
      <c r="V74" s="93">
        <v>58</v>
      </c>
      <c r="W74" s="93">
        <v>59</v>
      </c>
      <c r="X74" s="93">
        <v>60</v>
      </c>
      <c r="Y74" s="93">
        <v>61</v>
      </c>
      <c r="Z74" s="93">
        <v>62</v>
      </c>
      <c r="AA74" s="93">
        <v>63</v>
      </c>
      <c r="AB74" s="93">
        <v>64</v>
      </c>
      <c r="AC74" s="93">
        <v>65</v>
      </c>
      <c r="AD74" s="93">
        <v>66</v>
      </c>
      <c r="AE74" s="93">
        <v>67</v>
      </c>
      <c r="AF74" s="93">
        <v>68</v>
      </c>
      <c r="AG74" s="93">
        <v>69</v>
      </c>
      <c r="AH74" s="93">
        <v>70</v>
      </c>
      <c r="AI74" s="93">
        <v>71</v>
      </c>
      <c r="AJ74" s="93">
        <v>72</v>
      </c>
      <c r="AK74" s="93">
        <v>73</v>
      </c>
      <c r="AL74" s="93">
        <v>74</v>
      </c>
      <c r="AM74" s="93">
        <v>75</v>
      </c>
      <c r="AN74" s="93">
        <v>76</v>
      </c>
      <c r="AO74" s="93">
        <v>77</v>
      </c>
      <c r="AP74" s="93">
        <v>78</v>
      </c>
      <c r="AQ74" s="93">
        <v>79</v>
      </c>
      <c r="AR74" s="93">
        <v>80</v>
      </c>
      <c r="AS74" s="93">
        <v>81</v>
      </c>
      <c r="AT74" s="93">
        <v>82</v>
      </c>
      <c r="AU74" s="93">
        <v>83</v>
      </c>
      <c r="AV74" s="93">
        <v>84</v>
      </c>
      <c r="AW74" s="93">
        <v>85</v>
      </c>
      <c r="AX74" s="93">
        <v>86</v>
      </c>
      <c r="AY74" s="93">
        <v>87</v>
      </c>
      <c r="AZ74" s="93">
        <v>88</v>
      </c>
      <c r="BA74" s="93">
        <v>89</v>
      </c>
      <c r="BB74" s="93">
        <v>90</v>
      </c>
      <c r="BC74" s="93">
        <v>91</v>
      </c>
      <c r="BD74" s="93">
        <v>92</v>
      </c>
      <c r="BE74" s="93">
        <v>93</v>
      </c>
      <c r="BF74" s="93">
        <v>94</v>
      </c>
      <c r="BG74" s="93">
        <v>95</v>
      </c>
      <c r="BH74" s="93">
        <v>96</v>
      </c>
      <c r="BI74" s="93">
        <v>97</v>
      </c>
      <c r="BJ74" s="93">
        <v>98</v>
      </c>
      <c r="BK74" s="93">
        <v>99</v>
      </c>
      <c r="BL74" s="93">
        <v>100</v>
      </c>
      <c r="BM74" s="93">
        <v>101</v>
      </c>
      <c r="BN74" s="93">
        <v>102</v>
      </c>
      <c r="BO74" s="93">
        <v>103</v>
      </c>
      <c r="BP74" s="93">
        <v>104</v>
      </c>
      <c r="BQ74" s="93">
        <v>105</v>
      </c>
      <c r="BR74" s="93">
        <v>106</v>
      </c>
      <c r="BS74" s="93">
        <v>107</v>
      </c>
      <c r="BT74" s="93">
        <v>108</v>
      </c>
      <c r="BU74" s="93">
        <v>109</v>
      </c>
      <c r="BV74" s="93">
        <v>110</v>
      </c>
      <c r="BW74" s="93">
        <v>111</v>
      </c>
      <c r="BX74" s="93">
        <v>112</v>
      </c>
      <c r="BY74" s="93">
        <v>113</v>
      </c>
      <c r="BZ74" s="93">
        <v>114</v>
      </c>
      <c r="CA74" s="93">
        <v>115</v>
      </c>
      <c r="CB74" s="93">
        <v>116</v>
      </c>
      <c r="CC74" s="93">
        <v>117</v>
      </c>
      <c r="CD74" s="93">
        <v>118</v>
      </c>
      <c r="CE74" s="93">
        <v>119</v>
      </c>
      <c r="CF74" s="93">
        <v>120</v>
      </c>
      <c r="CG74" s="93">
        <v>121</v>
      </c>
      <c r="CH74" s="93">
        <v>122</v>
      </c>
      <c r="CI74" s="93">
        <v>123</v>
      </c>
      <c r="CJ74" s="93">
        <v>124</v>
      </c>
      <c r="CK74" s="93">
        <v>125</v>
      </c>
      <c r="CL74" s="93">
        <v>126</v>
      </c>
      <c r="CM74" s="93">
        <v>127</v>
      </c>
      <c r="CN74" s="93">
        <v>128</v>
      </c>
      <c r="CO74" s="93">
        <v>129</v>
      </c>
      <c r="CP74" s="93">
        <v>130</v>
      </c>
      <c r="CQ74" s="93">
        <v>131</v>
      </c>
      <c r="CR74" s="93">
        <v>132</v>
      </c>
      <c r="CS74" s="93">
        <v>133</v>
      </c>
      <c r="CT74" s="93">
        <v>134</v>
      </c>
      <c r="CU74" s="93">
        <v>135</v>
      </c>
      <c r="CV74" s="93">
        <v>136</v>
      </c>
      <c r="CW74" s="93">
        <v>137</v>
      </c>
      <c r="CX74" s="93">
        <v>138</v>
      </c>
      <c r="CY74" s="93">
        <v>139</v>
      </c>
      <c r="CZ74" s="93">
        <v>140</v>
      </c>
      <c r="DA74" s="93">
        <v>141</v>
      </c>
      <c r="DB74" s="93">
        <v>142</v>
      </c>
      <c r="DC74" s="93">
        <v>143</v>
      </c>
      <c r="DD74" s="93">
        <v>144</v>
      </c>
      <c r="DE74" s="93">
        <v>145</v>
      </c>
      <c r="DF74" s="93">
        <v>146</v>
      </c>
      <c r="DG74" s="93">
        <v>147</v>
      </c>
      <c r="DH74" s="93">
        <v>148</v>
      </c>
      <c r="DI74" s="93">
        <v>149</v>
      </c>
      <c r="DJ74" s="93">
        <v>150</v>
      </c>
      <c r="DK74" s="93">
        <v>151</v>
      </c>
      <c r="DL74" s="93">
        <v>152</v>
      </c>
      <c r="DM74" s="93">
        <v>153</v>
      </c>
      <c r="DN74" s="93">
        <v>154</v>
      </c>
      <c r="DO74" s="93">
        <v>155</v>
      </c>
      <c r="DP74" s="93">
        <v>156</v>
      </c>
      <c r="DQ74" s="93">
        <v>157</v>
      </c>
      <c r="DR74" s="93">
        <v>158</v>
      </c>
      <c r="DS74" s="93">
        <v>159</v>
      </c>
      <c r="DT74" s="93">
        <v>160</v>
      </c>
      <c r="DU74" s="93">
        <v>161</v>
      </c>
      <c r="DV74" s="93">
        <v>162</v>
      </c>
      <c r="DW74" s="93">
        <v>163</v>
      </c>
      <c r="DX74" s="93">
        <v>164</v>
      </c>
      <c r="DY74" s="93">
        <v>165</v>
      </c>
      <c r="DZ74" s="93">
        <v>166</v>
      </c>
      <c r="EA74" s="93">
        <v>167</v>
      </c>
      <c r="EB74" s="93">
        <v>168</v>
      </c>
      <c r="EC74" s="93">
        <v>169</v>
      </c>
      <c r="ED74" s="93">
        <v>170</v>
      </c>
      <c r="EE74" s="93">
        <v>171</v>
      </c>
      <c r="EF74" s="93">
        <v>172</v>
      </c>
      <c r="EG74" s="93">
        <v>173</v>
      </c>
      <c r="EH74" s="93">
        <v>174</v>
      </c>
      <c r="EI74" s="93">
        <v>175</v>
      </c>
      <c r="EJ74" s="93">
        <v>176</v>
      </c>
      <c r="EK74" s="93">
        <v>177</v>
      </c>
      <c r="EL74" s="93">
        <v>178</v>
      </c>
      <c r="EM74" s="93">
        <v>179</v>
      </c>
      <c r="EN74" s="93">
        <v>180</v>
      </c>
      <c r="EO74" s="93">
        <v>181</v>
      </c>
      <c r="EP74" s="93">
        <v>182</v>
      </c>
      <c r="EQ74" s="93">
        <v>183</v>
      </c>
      <c r="ER74" s="93">
        <v>184</v>
      </c>
      <c r="ES74" s="93">
        <v>185</v>
      </c>
      <c r="ET74" s="93">
        <v>186</v>
      </c>
      <c r="EU74" s="93">
        <v>187</v>
      </c>
      <c r="EV74" s="93">
        <v>188</v>
      </c>
      <c r="EW74" s="93">
        <v>189</v>
      </c>
      <c r="EX74" s="93">
        <v>190</v>
      </c>
      <c r="EY74" s="93">
        <v>191</v>
      </c>
      <c r="EZ74" s="93">
        <v>192</v>
      </c>
      <c r="FA74" s="93">
        <v>193</v>
      </c>
      <c r="FB74" s="93">
        <v>194</v>
      </c>
      <c r="FC74" s="93">
        <v>195</v>
      </c>
      <c r="FD74" s="93">
        <v>196</v>
      </c>
      <c r="FE74" s="93">
        <v>197</v>
      </c>
      <c r="FF74" s="93">
        <v>198</v>
      </c>
      <c r="FG74" s="93">
        <v>199</v>
      </c>
      <c r="FH74" s="93">
        <v>200</v>
      </c>
      <c r="FI74" s="93">
        <v>201</v>
      </c>
      <c r="FJ74" s="93">
        <v>202</v>
      </c>
      <c r="FK74" s="93">
        <v>203</v>
      </c>
      <c r="FL74" s="93">
        <v>204</v>
      </c>
      <c r="FM74" s="93">
        <v>205</v>
      </c>
      <c r="FN74" s="93">
        <v>206</v>
      </c>
      <c r="FO74" s="93">
        <v>207</v>
      </c>
      <c r="FP74" s="93">
        <v>208</v>
      </c>
      <c r="FQ74" s="93">
        <v>209</v>
      </c>
      <c r="FR74" s="93">
        <v>210</v>
      </c>
      <c r="FS74" s="93">
        <v>211</v>
      </c>
      <c r="FT74" s="93">
        <v>212</v>
      </c>
      <c r="FU74" s="93">
        <v>213</v>
      </c>
      <c r="FV74" s="93">
        <v>214</v>
      </c>
      <c r="FW74" s="93">
        <v>215</v>
      </c>
      <c r="FX74" s="93">
        <v>216</v>
      </c>
      <c r="FY74" s="93">
        <v>217</v>
      </c>
      <c r="FZ74" s="93">
        <v>218</v>
      </c>
      <c r="GA74" s="93">
        <v>219</v>
      </c>
      <c r="GB74" s="93">
        <v>220</v>
      </c>
      <c r="GC74" s="93">
        <v>221</v>
      </c>
      <c r="GD74" s="93">
        <v>222</v>
      </c>
      <c r="GE74" s="93">
        <v>223</v>
      </c>
      <c r="GF74" s="93">
        <v>224</v>
      </c>
      <c r="GG74" s="93">
        <v>225</v>
      </c>
      <c r="GH74" s="93">
        <v>226</v>
      </c>
      <c r="GI74" s="93">
        <v>227</v>
      </c>
      <c r="GJ74" s="93">
        <v>228</v>
      </c>
      <c r="GK74" s="93">
        <v>229</v>
      </c>
      <c r="GL74" s="93">
        <v>230</v>
      </c>
      <c r="GM74" s="93">
        <v>231</v>
      </c>
      <c r="GN74" s="93">
        <v>232</v>
      </c>
      <c r="GO74" s="93">
        <v>233</v>
      </c>
      <c r="GP74" s="93">
        <v>234</v>
      </c>
      <c r="GQ74" s="93">
        <v>235</v>
      </c>
      <c r="GR74" s="93">
        <v>236</v>
      </c>
      <c r="GS74" s="93">
        <v>237</v>
      </c>
      <c r="GT74" s="93">
        <v>238</v>
      </c>
      <c r="GU74" s="93">
        <v>239</v>
      </c>
      <c r="GV74" s="93">
        <v>240</v>
      </c>
      <c r="GW74" s="93">
        <v>241</v>
      </c>
      <c r="GX74" s="93">
        <v>242</v>
      </c>
      <c r="GY74" s="93">
        <v>243</v>
      </c>
      <c r="GZ74" s="93">
        <v>244</v>
      </c>
      <c r="HA74" s="93">
        <v>245</v>
      </c>
      <c r="HB74" s="93">
        <v>246</v>
      </c>
      <c r="HC74" s="93">
        <v>247</v>
      </c>
      <c r="HD74" s="93">
        <v>248</v>
      </c>
      <c r="HE74" s="93">
        <v>249</v>
      </c>
      <c r="HF74" s="93">
        <v>250</v>
      </c>
      <c r="HG74" s="93">
        <v>251</v>
      </c>
      <c r="HH74" s="93">
        <v>252</v>
      </c>
      <c r="HI74" s="93">
        <v>253</v>
      </c>
      <c r="HJ74" s="93">
        <v>254</v>
      </c>
      <c r="HK74" s="93">
        <v>255</v>
      </c>
      <c r="HL74" s="93">
        <v>256</v>
      </c>
      <c r="HM74" s="93">
        <v>257</v>
      </c>
      <c r="HN74" s="93">
        <v>258</v>
      </c>
      <c r="HO74" s="93">
        <v>259</v>
      </c>
      <c r="HP74" s="93">
        <v>260</v>
      </c>
      <c r="HQ74" s="93">
        <v>261</v>
      </c>
      <c r="HR74" s="93">
        <v>262</v>
      </c>
      <c r="HS74" s="93">
        <v>263</v>
      </c>
      <c r="HT74" s="93">
        <v>264</v>
      </c>
      <c r="HU74" s="93">
        <v>265</v>
      </c>
      <c r="HV74" s="93">
        <v>266</v>
      </c>
      <c r="HW74" s="93">
        <v>267</v>
      </c>
      <c r="HX74" s="93">
        <v>268</v>
      </c>
      <c r="HY74" s="93">
        <v>269</v>
      </c>
      <c r="HZ74" s="93">
        <v>270</v>
      </c>
      <c r="IA74" s="93">
        <v>271</v>
      </c>
      <c r="IB74" s="93">
        <v>272</v>
      </c>
    </row>
    <row r="75" spans="1:236" s="95" customFormat="1" ht="21" hidden="1" customHeight="1" x14ac:dyDescent="0.3">
      <c r="A75" s="1173"/>
      <c r="B75" s="622" t="s">
        <v>271</v>
      </c>
      <c r="C75" s="1156"/>
      <c r="D75" s="97">
        <f t="shared" ref="D75:BO75" si="159">D71-D74</f>
        <v>0</v>
      </c>
      <c r="E75" s="97">
        <f t="shared" si="159"/>
        <v>59</v>
      </c>
      <c r="F75" s="97">
        <f t="shared" si="159"/>
        <v>38</v>
      </c>
      <c r="G75" s="97">
        <f t="shared" si="159"/>
        <v>-23</v>
      </c>
      <c r="H75" s="97">
        <f t="shared" si="159"/>
        <v>-24</v>
      </c>
      <c r="I75" s="97">
        <f t="shared" si="159"/>
        <v>-5</v>
      </c>
      <c r="J75" s="97">
        <f t="shared" si="159"/>
        <v>14</v>
      </c>
      <c r="K75" s="97">
        <f t="shared" si="159"/>
        <v>-7</v>
      </c>
      <c r="L75" s="97">
        <f t="shared" si="159"/>
        <v>-28</v>
      </c>
      <c r="M75" s="97">
        <f t="shared" si="159"/>
        <v>-9</v>
      </c>
      <c r="N75" s="97">
        <f t="shared" si="159"/>
        <v>-30</v>
      </c>
      <c r="O75" s="97">
        <f t="shared" si="159"/>
        <v>-11</v>
      </c>
      <c r="P75" s="97">
        <f t="shared" si="159"/>
        <v>8</v>
      </c>
      <c r="Q75" s="97">
        <f t="shared" si="159"/>
        <v>47</v>
      </c>
      <c r="R75" s="97">
        <f t="shared" si="159"/>
        <v>-14</v>
      </c>
      <c r="S75" s="97">
        <f t="shared" si="159"/>
        <v>-15</v>
      </c>
      <c r="T75" s="97">
        <f t="shared" si="159"/>
        <v>44</v>
      </c>
      <c r="U75" s="97">
        <f t="shared" si="159"/>
        <v>-57</v>
      </c>
      <c r="V75" s="97">
        <f t="shared" si="159"/>
        <v>2</v>
      </c>
      <c r="W75" s="97">
        <f t="shared" si="159"/>
        <v>-19</v>
      </c>
      <c r="X75" s="97">
        <f t="shared" si="159"/>
        <v>-20</v>
      </c>
      <c r="Y75" s="97">
        <f t="shared" si="159"/>
        <v>-1</v>
      </c>
      <c r="Z75" s="97">
        <f t="shared" si="159"/>
        <v>-42</v>
      </c>
      <c r="AA75" s="97">
        <f t="shared" si="159"/>
        <v>-23</v>
      </c>
      <c r="AB75" s="97">
        <f t="shared" si="159"/>
        <v>16</v>
      </c>
      <c r="AC75" s="97">
        <f t="shared" si="159"/>
        <v>-5</v>
      </c>
      <c r="AD75" s="97">
        <f t="shared" si="159"/>
        <v>-26</v>
      </c>
      <c r="AE75" s="97">
        <f t="shared" si="159"/>
        <v>-27</v>
      </c>
      <c r="AF75" s="97">
        <f t="shared" si="159"/>
        <v>12</v>
      </c>
      <c r="AG75" s="97">
        <f t="shared" si="159"/>
        <v>-29</v>
      </c>
      <c r="AH75" s="97">
        <f t="shared" si="159"/>
        <v>-30</v>
      </c>
      <c r="AI75" s="97">
        <f t="shared" si="159"/>
        <v>-31</v>
      </c>
      <c r="AJ75" s="97">
        <f t="shared" si="159"/>
        <v>-32</v>
      </c>
      <c r="AK75" s="97">
        <f t="shared" si="159"/>
        <v>7</v>
      </c>
      <c r="AL75" s="97">
        <f t="shared" si="159"/>
        <v>-54</v>
      </c>
      <c r="AM75" s="97">
        <f t="shared" si="159"/>
        <v>-55</v>
      </c>
      <c r="AN75" s="97">
        <f t="shared" si="159"/>
        <v>24</v>
      </c>
      <c r="AO75" s="97">
        <f t="shared" si="159"/>
        <v>-37</v>
      </c>
      <c r="AP75" s="97">
        <f t="shared" si="159"/>
        <v>-38</v>
      </c>
      <c r="AQ75" s="97">
        <f t="shared" si="159"/>
        <v>21</v>
      </c>
      <c r="AR75" s="97">
        <f t="shared" si="159"/>
        <v>-60</v>
      </c>
      <c r="AS75" s="97">
        <f t="shared" si="159"/>
        <v>-21</v>
      </c>
      <c r="AT75" s="97">
        <f t="shared" si="159"/>
        <v>-42</v>
      </c>
      <c r="AU75" s="97">
        <f t="shared" si="159"/>
        <v>-83</v>
      </c>
      <c r="AV75" s="97">
        <f t="shared" si="159"/>
        <v>-44</v>
      </c>
      <c r="AW75" s="97">
        <f t="shared" si="159"/>
        <v>-45</v>
      </c>
      <c r="AX75" s="97">
        <f t="shared" si="159"/>
        <v>-66</v>
      </c>
      <c r="AY75" s="97">
        <f t="shared" si="159"/>
        <v>-47</v>
      </c>
      <c r="AZ75" s="97">
        <f t="shared" si="159"/>
        <v>-48</v>
      </c>
      <c r="BA75" s="97">
        <f t="shared" si="159"/>
        <v>-69</v>
      </c>
      <c r="BB75" s="97">
        <f t="shared" si="159"/>
        <v>-30</v>
      </c>
      <c r="BC75" s="97">
        <f t="shared" si="159"/>
        <v>-11</v>
      </c>
      <c r="BD75" s="97">
        <f t="shared" si="159"/>
        <v>-72</v>
      </c>
      <c r="BE75" s="97">
        <f t="shared" si="159"/>
        <v>-53</v>
      </c>
      <c r="BF75" s="97">
        <f t="shared" si="159"/>
        <v>-34</v>
      </c>
      <c r="BG75" s="97">
        <f t="shared" si="159"/>
        <v>-75</v>
      </c>
      <c r="BH75" s="97">
        <f t="shared" si="159"/>
        <v>-76</v>
      </c>
      <c r="BI75" s="97">
        <f t="shared" si="159"/>
        <v>-37</v>
      </c>
      <c r="BJ75" s="97">
        <f t="shared" si="159"/>
        <v>-58</v>
      </c>
      <c r="BK75" s="97">
        <f t="shared" si="159"/>
        <v>-59</v>
      </c>
      <c r="BL75" s="97">
        <f t="shared" si="159"/>
        <v>-40</v>
      </c>
      <c r="BM75" s="97">
        <f t="shared" si="159"/>
        <v>-61</v>
      </c>
      <c r="BN75" s="97">
        <f t="shared" si="159"/>
        <v>-82</v>
      </c>
      <c r="BO75" s="97">
        <f t="shared" si="159"/>
        <v>-43</v>
      </c>
      <c r="BP75" s="97">
        <f t="shared" ref="BP75:EA75" si="160">BP71-BP74</f>
        <v>-64</v>
      </c>
      <c r="BQ75" s="97">
        <f t="shared" si="160"/>
        <v>-65</v>
      </c>
      <c r="BR75" s="97">
        <f t="shared" si="160"/>
        <v>-86</v>
      </c>
      <c r="BS75" s="97">
        <f t="shared" si="160"/>
        <v>-87</v>
      </c>
      <c r="BT75" s="97">
        <f t="shared" si="160"/>
        <v>-68</v>
      </c>
      <c r="BU75" s="97">
        <f t="shared" si="160"/>
        <v>-89</v>
      </c>
      <c r="BV75" s="97">
        <f t="shared" si="160"/>
        <v>-90</v>
      </c>
      <c r="BW75" s="97">
        <f t="shared" si="160"/>
        <v>-51</v>
      </c>
      <c r="BX75" s="97">
        <f t="shared" si="160"/>
        <v>-92</v>
      </c>
      <c r="BY75" s="97">
        <f t="shared" si="160"/>
        <v>-53</v>
      </c>
      <c r="BZ75" s="97">
        <f t="shared" si="160"/>
        <v>-74</v>
      </c>
      <c r="CA75" s="97">
        <f t="shared" si="160"/>
        <v>-55</v>
      </c>
      <c r="CB75" s="97">
        <f t="shared" si="160"/>
        <v>-96</v>
      </c>
      <c r="CC75" s="97">
        <f t="shared" si="160"/>
        <v>-97</v>
      </c>
      <c r="CD75" s="97">
        <f t="shared" si="160"/>
        <v>-98</v>
      </c>
      <c r="CE75" s="97">
        <f t="shared" si="160"/>
        <v>-59</v>
      </c>
      <c r="CF75" s="97">
        <f t="shared" si="160"/>
        <v>-100</v>
      </c>
      <c r="CG75" s="97">
        <f t="shared" si="160"/>
        <v>-61</v>
      </c>
      <c r="CH75" s="97">
        <f t="shared" si="160"/>
        <v>-82</v>
      </c>
      <c r="CI75" s="97">
        <f t="shared" si="160"/>
        <v>-103</v>
      </c>
      <c r="CJ75" s="97">
        <f t="shared" si="160"/>
        <v>-104</v>
      </c>
      <c r="CK75" s="97">
        <f t="shared" si="160"/>
        <v>-85</v>
      </c>
      <c r="CL75" s="97">
        <f t="shared" si="160"/>
        <v>-86</v>
      </c>
      <c r="CM75" s="97">
        <f t="shared" si="160"/>
        <v>-107</v>
      </c>
      <c r="CN75" s="97">
        <f t="shared" si="160"/>
        <v>-108</v>
      </c>
      <c r="CO75" s="97">
        <f t="shared" si="160"/>
        <v>-109</v>
      </c>
      <c r="CP75" s="97">
        <f t="shared" si="160"/>
        <v>-90</v>
      </c>
      <c r="CQ75" s="97">
        <f t="shared" si="160"/>
        <v>-111</v>
      </c>
      <c r="CR75" s="97">
        <f t="shared" si="160"/>
        <v>-112</v>
      </c>
      <c r="CS75" s="97">
        <f t="shared" si="160"/>
        <v>-73</v>
      </c>
      <c r="CT75" s="97">
        <f t="shared" si="160"/>
        <v>-114</v>
      </c>
      <c r="CU75" s="97">
        <f t="shared" si="160"/>
        <v>-95</v>
      </c>
      <c r="CV75" s="97">
        <f t="shared" si="160"/>
        <v>-116</v>
      </c>
      <c r="CW75" s="97">
        <f t="shared" si="160"/>
        <v>-117</v>
      </c>
      <c r="CX75" s="97">
        <f t="shared" si="160"/>
        <v>-78</v>
      </c>
      <c r="CY75" s="97">
        <f t="shared" si="160"/>
        <v>-59</v>
      </c>
      <c r="CZ75" s="97">
        <f t="shared" si="160"/>
        <v>-100</v>
      </c>
      <c r="DA75" s="97">
        <f t="shared" si="160"/>
        <v>-101</v>
      </c>
      <c r="DB75" s="97">
        <f t="shared" si="160"/>
        <v>-142</v>
      </c>
      <c r="DC75" s="97">
        <f t="shared" si="160"/>
        <v>-83</v>
      </c>
      <c r="DD75" s="97">
        <f t="shared" si="160"/>
        <v>-104</v>
      </c>
      <c r="DE75" s="97">
        <f t="shared" si="160"/>
        <v>-85</v>
      </c>
      <c r="DF75" s="97">
        <f t="shared" si="160"/>
        <v>-146</v>
      </c>
      <c r="DG75" s="97">
        <f t="shared" si="160"/>
        <v>-87</v>
      </c>
      <c r="DH75" s="97">
        <f t="shared" si="160"/>
        <v>-128</v>
      </c>
      <c r="DI75" s="97">
        <f t="shared" si="160"/>
        <v>-109</v>
      </c>
      <c r="DJ75" s="97">
        <f t="shared" si="160"/>
        <v>-130</v>
      </c>
      <c r="DK75" s="97">
        <f t="shared" si="160"/>
        <v>-151</v>
      </c>
      <c r="DL75" s="97">
        <f t="shared" si="160"/>
        <v>-112</v>
      </c>
      <c r="DM75" s="97">
        <f t="shared" si="160"/>
        <v>-113</v>
      </c>
      <c r="DN75" s="97">
        <f t="shared" si="160"/>
        <v>-74</v>
      </c>
      <c r="DO75" s="97">
        <f t="shared" si="160"/>
        <v>-115</v>
      </c>
      <c r="DP75" s="97">
        <f t="shared" si="160"/>
        <v>-116</v>
      </c>
      <c r="DQ75" s="97">
        <f t="shared" si="160"/>
        <v>-97</v>
      </c>
      <c r="DR75" s="97">
        <f t="shared" si="160"/>
        <v>-118</v>
      </c>
      <c r="DS75" s="97">
        <f t="shared" si="160"/>
        <v>-139</v>
      </c>
      <c r="DT75" s="97">
        <f t="shared" si="160"/>
        <v>-80</v>
      </c>
      <c r="DU75" s="97">
        <f t="shared" si="160"/>
        <v>-81</v>
      </c>
      <c r="DV75" s="97">
        <f t="shared" si="160"/>
        <v>-102</v>
      </c>
      <c r="DW75" s="97">
        <f t="shared" si="160"/>
        <v>-123</v>
      </c>
      <c r="DX75" s="97">
        <f t="shared" si="160"/>
        <v>-104</v>
      </c>
      <c r="DY75" s="97">
        <f t="shared" si="160"/>
        <v>-145</v>
      </c>
      <c r="DZ75" s="97">
        <f t="shared" si="160"/>
        <v>-146</v>
      </c>
      <c r="EA75" s="97">
        <f t="shared" si="160"/>
        <v>-127</v>
      </c>
      <c r="EB75" s="97">
        <f t="shared" ref="EB75:GM75" si="161">EB71-EB74</f>
        <v>-128</v>
      </c>
      <c r="EC75" s="97">
        <f t="shared" si="161"/>
        <v>-149</v>
      </c>
      <c r="ED75" s="97">
        <f t="shared" si="161"/>
        <v>-150</v>
      </c>
      <c r="EE75" s="97">
        <f t="shared" si="161"/>
        <v>-151</v>
      </c>
      <c r="EF75" s="97">
        <f t="shared" si="161"/>
        <v>-112</v>
      </c>
      <c r="EG75" s="97">
        <f t="shared" si="161"/>
        <v>-153</v>
      </c>
      <c r="EH75" s="97">
        <f t="shared" si="161"/>
        <v>-114</v>
      </c>
      <c r="EI75" s="97">
        <f t="shared" si="161"/>
        <v>-115</v>
      </c>
      <c r="EJ75" s="97">
        <f t="shared" si="161"/>
        <v>-116</v>
      </c>
      <c r="EK75" s="97">
        <f t="shared" si="161"/>
        <v>-137</v>
      </c>
      <c r="EL75" s="97">
        <f t="shared" si="161"/>
        <v>-138</v>
      </c>
      <c r="EM75" s="97">
        <f t="shared" si="161"/>
        <v>-119</v>
      </c>
      <c r="EN75" s="97">
        <f t="shared" si="161"/>
        <v>-140</v>
      </c>
      <c r="EO75" s="97">
        <f t="shared" si="161"/>
        <v>-141</v>
      </c>
      <c r="EP75" s="97">
        <f t="shared" si="161"/>
        <v>-162</v>
      </c>
      <c r="EQ75" s="97">
        <f t="shared" si="161"/>
        <v>-143</v>
      </c>
      <c r="ER75" s="97">
        <f t="shared" si="161"/>
        <v>-144</v>
      </c>
      <c r="ES75" s="97">
        <f t="shared" si="161"/>
        <v>-185</v>
      </c>
      <c r="ET75" s="97">
        <f t="shared" si="161"/>
        <v>-166</v>
      </c>
      <c r="EU75" s="97">
        <f t="shared" si="161"/>
        <v>-167</v>
      </c>
      <c r="EV75" s="97">
        <f t="shared" si="161"/>
        <v>-168</v>
      </c>
      <c r="EW75" s="97">
        <f t="shared" si="161"/>
        <v>-149</v>
      </c>
      <c r="EX75" s="97">
        <f t="shared" si="161"/>
        <v>-170</v>
      </c>
      <c r="EY75" s="97">
        <f t="shared" si="161"/>
        <v>-151</v>
      </c>
      <c r="EZ75" s="97">
        <f t="shared" si="161"/>
        <v>-172</v>
      </c>
      <c r="FA75" s="97">
        <f t="shared" si="161"/>
        <v>-153</v>
      </c>
      <c r="FB75" s="97">
        <f t="shared" si="161"/>
        <v>-174</v>
      </c>
      <c r="FC75" s="97">
        <f t="shared" si="161"/>
        <v>-135</v>
      </c>
      <c r="FD75" s="97">
        <f t="shared" si="161"/>
        <v>-116</v>
      </c>
      <c r="FE75" s="97">
        <f t="shared" si="161"/>
        <v>-137</v>
      </c>
      <c r="FF75" s="97">
        <f t="shared" si="161"/>
        <v>-138</v>
      </c>
      <c r="FG75" s="97">
        <f t="shared" si="161"/>
        <v>-199</v>
      </c>
      <c r="FH75" s="97">
        <f t="shared" si="161"/>
        <v>-120</v>
      </c>
      <c r="FI75" s="97">
        <f t="shared" si="161"/>
        <v>-141</v>
      </c>
      <c r="FJ75" s="97">
        <f t="shared" si="161"/>
        <v>-142</v>
      </c>
      <c r="FK75" s="97">
        <f t="shared" si="161"/>
        <v>-143</v>
      </c>
      <c r="FL75" s="97">
        <f t="shared" si="161"/>
        <v>-184</v>
      </c>
      <c r="FM75" s="97">
        <f t="shared" si="161"/>
        <v>-145</v>
      </c>
      <c r="FN75" s="97">
        <f t="shared" si="161"/>
        <v>-206</v>
      </c>
      <c r="FO75" s="97">
        <f t="shared" si="161"/>
        <v>-167</v>
      </c>
      <c r="FP75" s="97">
        <f t="shared" si="161"/>
        <v>-168</v>
      </c>
      <c r="FQ75" s="97">
        <f t="shared" si="161"/>
        <v>-169</v>
      </c>
      <c r="FR75" s="97">
        <f t="shared" si="161"/>
        <v>-170</v>
      </c>
      <c r="FS75" s="97">
        <f t="shared" si="161"/>
        <v>-171</v>
      </c>
      <c r="FT75" s="97">
        <f t="shared" si="161"/>
        <v>-192</v>
      </c>
      <c r="FU75" s="97">
        <f t="shared" si="161"/>
        <v>-173</v>
      </c>
      <c r="FV75" s="97">
        <f t="shared" si="161"/>
        <v>-154</v>
      </c>
      <c r="FW75" s="97">
        <f t="shared" si="161"/>
        <v>-195</v>
      </c>
      <c r="FX75" s="97">
        <f t="shared" si="161"/>
        <v>-196</v>
      </c>
      <c r="FY75" s="97">
        <f t="shared" si="161"/>
        <v>-157</v>
      </c>
      <c r="FZ75" s="97">
        <f t="shared" si="161"/>
        <v>-198</v>
      </c>
      <c r="GA75" s="97">
        <f t="shared" si="161"/>
        <v>-139</v>
      </c>
      <c r="GB75" s="97">
        <f t="shared" si="161"/>
        <v>-220</v>
      </c>
      <c r="GC75" s="97">
        <f t="shared" si="161"/>
        <v>-181</v>
      </c>
      <c r="GD75" s="97">
        <f t="shared" si="161"/>
        <v>-162</v>
      </c>
      <c r="GE75" s="97">
        <f t="shared" si="161"/>
        <v>-203</v>
      </c>
      <c r="GF75" s="97">
        <f t="shared" si="161"/>
        <v>-184</v>
      </c>
      <c r="GG75" s="97">
        <f t="shared" si="161"/>
        <v>-205</v>
      </c>
      <c r="GH75" s="97">
        <f t="shared" si="161"/>
        <v>-206</v>
      </c>
      <c r="GI75" s="97">
        <f t="shared" si="161"/>
        <v>-187</v>
      </c>
      <c r="GJ75" s="97">
        <f t="shared" si="161"/>
        <v>-188</v>
      </c>
      <c r="GK75" s="97">
        <f t="shared" si="161"/>
        <v>-189</v>
      </c>
      <c r="GL75" s="97">
        <f t="shared" si="161"/>
        <v>-210</v>
      </c>
      <c r="GM75" s="97">
        <f t="shared" si="161"/>
        <v>-191</v>
      </c>
      <c r="GN75" s="97">
        <f t="shared" ref="GN75:IB75" si="162">GN71-GN74</f>
        <v>-172</v>
      </c>
      <c r="GO75" s="97">
        <f t="shared" si="162"/>
        <v>-213</v>
      </c>
      <c r="GP75" s="97">
        <f t="shared" si="162"/>
        <v>-214</v>
      </c>
      <c r="GQ75" s="97">
        <f t="shared" si="162"/>
        <v>-175</v>
      </c>
      <c r="GR75" s="97">
        <f t="shared" si="162"/>
        <v>-196</v>
      </c>
      <c r="GS75" s="97">
        <f t="shared" si="162"/>
        <v>-157</v>
      </c>
      <c r="GT75" s="97">
        <f t="shared" si="162"/>
        <v>-198</v>
      </c>
      <c r="GU75" s="97">
        <f t="shared" si="162"/>
        <v>-199</v>
      </c>
      <c r="GV75" s="97">
        <f t="shared" si="162"/>
        <v>-180</v>
      </c>
      <c r="GW75" s="97">
        <f t="shared" si="162"/>
        <v>-221</v>
      </c>
      <c r="GX75" s="97">
        <f t="shared" si="162"/>
        <v>-202</v>
      </c>
      <c r="GY75" s="97">
        <f t="shared" si="162"/>
        <v>-223</v>
      </c>
      <c r="GZ75" s="97">
        <f t="shared" si="162"/>
        <v>-244</v>
      </c>
      <c r="HA75" s="97">
        <f t="shared" si="162"/>
        <v>-185</v>
      </c>
      <c r="HB75" s="97">
        <f t="shared" si="162"/>
        <v>-206</v>
      </c>
      <c r="HC75" s="97">
        <f t="shared" si="162"/>
        <v>-207</v>
      </c>
      <c r="HD75" s="97">
        <f t="shared" si="162"/>
        <v>-188</v>
      </c>
      <c r="HE75" s="97">
        <f t="shared" si="162"/>
        <v>-249</v>
      </c>
      <c r="HF75" s="97">
        <f t="shared" si="162"/>
        <v>-170</v>
      </c>
      <c r="HG75" s="97">
        <f t="shared" si="162"/>
        <v>-231</v>
      </c>
      <c r="HH75" s="97">
        <f t="shared" si="162"/>
        <v>-232</v>
      </c>
      <c r="HI75" s="97">
        <f t="shared" si="162"/>
        <v>-213</v>
      </c>
      <c r="HJ75" s="97">
        <f t="shared" si="162"/>
        <v>-194</v>
      </c>
      <c r="HK75" s="97">
        <f t="shared" si="162"/>
        <v>-235</v>
      </c>
      <c r="HL75" s="97">
        <f t="shared" si="162"/>
        <v>-236</v>
      </c>
      <c r="HM75" s="97">
        <f t="shared" si="162"/>
        <v>-177</v>
      </c>
      <c r="HN75" s="97">
        <f t="shared" si="162"/>
        <v>-218</v>
      </c>
      <c r="HO75" s="97">
        <f t="shared" si="162"/>
        <v>-219</v>
      </c>
      <c r="HP75" s="97">
        <f t="shared" si="162"/>
        <v>-220</v>
      </c>
      <c r="HQ75" s="97">
        <f t="shared" si="162"/>
        <v>-241</v>
      </c>
      <c r="HR75" s="97">
        <f t="shared" si="162"/>
        <v>-242</v>
      </c>
      <c r="HS75" s="97">
        <f t="shared" si="162"/>
        <v>-243</v>
      </c>
      <c r="HT75" s="97">
        <f t="shared" si="162"/>
        <v>-224</v>
      </c>
      <c r="HU75" s="97">
        <f t="shared" si="162"/>
        <v>-225</v>
      </c>
      <c r="HV75" s="97">
        <f t="shared" si="162"/>
        <v>-206</v>
      </c>
      <c r="HW75" s="97">
        <f t="shared" si="162"/>
        <v>-227</v>
      </c>
      <c r="HX75" s="97">
        <f t="shared" si="162"/>
        <v>-228</v>
      </c>
      <c r="HY75" s="97">
        <f t="shared" si="162"/>
        <v>-209</v>
      </c>
      <c r="HZ75" s="97">
        <f t="shared" si="162"/>
        <v>-270</v>
      </c>
      <c r="IA75" s="97">
        <f t="shared" si="162"/>
        <v>-251</v>
      </c>
      <c r="IB75" s="97">
        <f t="shared" si="162"/>
        <v>-272</v>
      </c>
    </row>
    <row r="76" spans="1:236" s="81" customFormat="1" ht="42.75" customHeight="1" x14ac:dyDescent="0.3">
      <c r="A76" s="639" t="s">
        <v>240</v>
      </c>
      <c r="B76" s="637" t="s">
        <v>310</v>
      </c>
      <c r="C76" s="1157"/>
      <c r="D76" s="85">
        <f t="shared" ref="D76:BO76" si="163">D77</f>
        <v>84</v>
      </c>
      <c r="E76" s="85">
        <f t="shared" si="163"/>
        <v>76</v>
      </c>
      <c r="F76" s="85">
        <f t="shared" si="163"/>
        <v>82</v>
      </c>
      <c r="G76" s="85">
        <f t="shared" si="163"/>
        <v>93</v>
      </c>
      <c r="H76" s="85">
        <f t="shared" si="163"/>
        <v>79</v>
      </c>
      <c r="I76" s="85">
        <f t="shared" si="163"/>
        <v>87</v>
      </c>
      <c r="J76" s="85">
        <f t="shared" si="163"/>
        <v>100</v>
      </c>
      <c r="K76" s="85">
        <f t="shared" si="163"/>
        <v>90</v>
      </c>
      <c r="L76" s="85">
        <f t="shared" si="163"/>
        <v>67</v>
      </c>
      <c r="M76" s="85">
        <f t="shared" si="163"/>
        <v>76</v>
      </c>
      <c r="N76" s="85">
        <f t="shared" si="163"/>
        <v>71</v>
      </c>
      <c r="O76" s="85">
        <f t="shared" si="163"/>
        <v>100</v>
      </c>
      <c r="P76" s="85">
        <f t="shared" si="163"/>
        <v>100</v>
      </c>
      <c r="Q76" s="85">
        <f t="shared" si="163"/>
        <v>92</v>
      </c>
      <c r="R76" s="85">
        <f t="shared" si="163"/>
        <v>89</v>
      </c>
      <c r="S76" s="85">
        <f t="shared" si="163"/>
        <v>87</v>
      </c>
      <c r="T76" s="85">
        <f t="shared" si="163"/>
        <v>92</v>
      </c>
      <c r="U76" s="85">
        <f t="shared" si="163"/>
        <v>100</v>
      </c>
      <c r="V76" s="85">
        <f t="shared" si="163"/>
        <v>100</v>
      </c>
      <c r="W76" s="85">
        <f t="shared" si="163"/>
        <v>96</v>
      </c>
      <c r="X76" s="85">
        <f t="shared" si="163"/>
        <v>100</v>
      </c>
      <c r="Y76" s="85">
        <f t="shared" si="163"/>
        <v>100</v>
      </c>
      <c r="Z76" s="85">
        <f t="shared" si="163"/>
        <v>100</v>
      </c>
      <c r="AA76" s="85">
        <f t="shared" si="163"/>
        <v>96</v>
      </c>
      <c r="AB76" s="85">
        <f t="shared" si="163"/>
        <v>96</v>
      </c>
      <c r="AC76" s="85">
        <f t="shared" si="163"/>
        <v>90</v>
      </c>
      <c r="AD76" s="85">
        <f t="shared" si="163"/>
        <v>61</v>
      </c>
      <c r="AE76" s="85">
        <f t="shared" si="163"/>
        <v>97</v>
      </c>
      <c r="AF76" s="85">
        <f t="shared" si="163"/>
        <v>75</v>
      </c>
      <c r="AG76" s="85">
        <f t="shared" si="163"/>
        <v>94</v>
      </c>
      <c r="AH76" s="85">
        <f t="shared" si="163"/>
        <v>96</v>
      </c>
      <c r="AI76" s="85">
        <f t="shared" si="163"/>
        <v>76</v>
      </c>
      <c r="AJ76" s="85">
        <f t="shared" si="163"/>
        <v>89</v>
      </c>
      <c r="AK76" s="85">
        <f t="shared" si="163"/>
        <v>89</v>
      </c>
      <c r="AL76" s="85">
        <f t="shared" si="163"/>
        <v>100</v>
      </c>
      <c r="AM76" s="85">
        <f t="shared" si="163"/>
        <v>83</v>
      </c>
      <c r="AN76" s="85">
        <f t="shared" si="163"/>
        <v>87</v>
      </c>
      <c r="AO76" s="85">
        <f t="shared" si="163"/>
        <v>87</v>
      </c>
      <c r="AP76" s="85">
        <f t="shared" si="163"/>
        <v>76</v>
      </c>
      <c r="AQ76" s="85">
        <f t="shared" si="163"/>
        <v>80</v>
      </c>
      <c r="AR76" s="85">
        <f t="shared" si="163"/>
        <v>96</v>
      </c>
      <c r="AS76" s="85">
        <f t="shared" si="163"/>
        <v>83</v>
      </c>
      <c r="AT76" s="85">
        <f t="shared" si="163"/>
        <v>94</v>
      </c>
      <c r="AU76" s="85">
        <f t="shared" si="163"/>
        <v>73</v>
      </c>
      <c r="AV76" s="85">
        <f t="shared" si="163"/>
        <v>87</v>
      </c>
      <c r="AW76" s="85">
        <f t="shared" si="163"/>
        <v>100</v>
      </c>
      <c r="AX76" s="85">
        <f t="shared" si="163"/>
        <v>100</v>
      </c>
      <c r="AY76" s="85">
        <f t="shared" si="163"/>
        <v>72</v>
      </c>
      <c r="AZ76" s="85">
        <f t="shared" si="163"/>
        <v>96</v>
      </c>
      <c r="BA76" s="85">
        <f t="shared" si="163"/>
        <v>89</v>
      </c>
      <c r="BB76" s="85">
        <f t="shared" si="163"/>
        <v>91</v>
      </c>
      <c r="BC76" s="85">
        <f t="shared" si="163"/>
        <v>77</v>
      </c>
      <c r="BD76" s="85">
        <f t="shared" si="163"/>
        <v>75</v>
      </c>
      <c r="BE76" s="85">
        <f t="shared" si="163"/>
        <v>75</v>
      </c>
      <c r="BF76" s="85">
        <f t="shared" si="163"/>
        <v>87</v>
      </c>
      <c r="BG76" s="85">
        <f t="shared" si="163"/>
        <v>87</v>
      </c>
      <c r="BH76" s="85">
        <f t="shared" si="163"/>
        <v>91</v>
      </c>
      <c r="BI76" s="85">
        <f t="shared" si="163"/>
        <v>100</v>
      </c>
      <c r="BJ76" s="85">
        <f t="shared" si="163"/>
        <v>100</v>
      </c>
      <c r="BK76" s="85">
        <f t="shared" si="163"/>
        <v>100</v>
      </c>
      <c r="BL76" s="85">
        <f t="shared" si="163"/>
        <v>83</v>
      </c>
      <c r="BM76" s="85">
        <f t="shared" si="163"/>
        <v>94</v>
      </c>
      <c r="BN76" s="85">
        <f t="shared" si="163"/>
        <v>100</v>
      </c>
      <c r="BO76" s="85">
        <f t="shared" si="163"/>
        <v>100</v>
      </c>
      <c r="BP76" s="85">
        <f t="shared" ref="BP76:EA76" si="164">BP77</f>
        <v>94</v>
      </c>
      <c r="BQ76" s="85">
        <f t="shared" si="164"/>
        <v>100</v>
      </c>
      <c r="BR76" s="85">
        <f t="shared" si="164"/>
        <v>100</v>
      </c>
      <c r="BS76" s="85">
        <f t="shared" si="164"/>
        <v>100</v>
      </c>
      <c r="BT76" s="85">
        <f t="shared" si="164"/>
        <v>79</v>
      </c>
      <c r="BU76" s="85">
        <f t="shared" si="164"/>
        <v>75</v>
      </c>
      <c r="BV76" s="85">
        <f t="shared" si="164"/>
        <v>100</v>
      </c>
      <c r="BW76" s="85">
        <f t="shared" si="164"/>
        <v>100</v>
      </c>
      <c r="BX76" s="85">
        <f t="shared" si="164"/>
        <v>75</v>
      </c>
      <c r="BY76" s="85">
        <f t="shared" si="164"/>
        <v>100</v>
      </c>
      <c r="BZ76" s="85">
        <f t="shared" si="164"/>
        <v>100</v>
      </c>
      <c r="CA76" s="85">
        <f t="shared" si="164"/>
        <v>89</v>
      </c>
      <c r="CB76" s="85">
        <f t="shared" si="164"/>
        <v>87</v>
      </c>
      <c r="CC76" s="85">
        <f t="shared" si="164"/>
        <v>100</v>
      </c>
      <c r="CD76" s="85">
        <f t="shared" si="164"/>
        <v>75</v>
      </c>
      <c r="CE76" s="85">
        <f t="shared" si="164"/>
        <v>90</v>
      </c>
      <c r="CF76" s="85">
        <f t="shared" si="164"/>
        <v>67</v>
      </c>
      <c r="CG76" s="85">
        <f t="shared" si="164"/>
        <v>92</v>
      </c>
      <c r="CH76" s="85">
        <f t="shared" si="164"/>
        <v>100</v>
      </c>
      <c r="CI76" s="85">
        <f t="shared" si="164"/>
        <v>86</v>
      </c>
      <c r="CJ76" s="85">
        <f t="shared" si="164"/>
        <v>94</v>
      </c>
      <c r="CK76" s="85">
        <f t="shared" si="164"/>
        <v>75</v>
      </c>
      <c r="CL76" s="85">
        <f t="shared" si="164"/>
        <v>87</v>
      </c>
      <c r="CM76" s="85">
        <f t="shared" si="164"/>
        <v>95</v>
      </c>
      <c r="CN76" s="85">
        <f t="shared" si="164"/>
        <v>71</v>
      </c>
      <c r="CO76" s="85">
        <f t="shared" si="164"/>
        <v>100</v>
      </c>
      <c r="CP76" s="85">
        <f t="shared" si="164"/>
        <v>95</v>
      </c>
      <c r="CQ76" s="85">
        <f t="shared" si="164"/>
        <v>75</v>
      </c>
      <c r="CR76" s="85">
        <f t="shared" si="164"/>
        <v>100</v>
      </c>
      <c r="CS76" s="85">
        <f t="shared" si="164"/>
        <v>100</v>
      </c>
      <c r="CT76" s="85">
        <f t="shared" si="164"/>
        <v>100</v>
      </c>
      <c r="CU76" s="85">
        <f t="shared" si="164"/>
        <v>100</v>
      </c>
      <c r="CV76" s="85">
        <f t="shared" si="164"/>
        <v>100</v>
      </c>
      <c r="CW76" s="85">
        <f t="shared" si="164"/>
        <v>100</v>
      </c>
      <c r="CX76" s="85">
        <f t="shared" si="164"/>
        <v>92</v>
      </c>
      <c r="CY76" s="85">
        <f t="shared" si="164"/>
        <v>100</v>
      </c>
      <c r="CZ76" s="85">
        <f t="shared" si="164"/>
        <v>70</v>
      </c>
      <c r="DA76" s="85">
        <f t="shared" si="164"/>
        <v>100</v>
      </c>
      <c r="DB76" s="85">
        <f t="shared" si="164"/>
        <v>100</v>
      </c>
      <c r="DC76" s="85">
        <f t="shared" si="164"/>
        <v>75</v>
      </c>
      <c r="DD76" s="85">
        <f t="shared" si="164"/>
        <v>76</v>
      </c>
      <c r="DE76" s="85">
        <f t="shared" si="164"/>
        <v>100</v>
      </c>
      <c r="DF76" s="85">
        <f t="shared" si="164"/>
        <v>100</v>
      </c>
      <c r="DG76" s="85">
        <f t="shared" si="164"/>
        <v>89</v>
      </c>
      <c r="DH76" s="85">
        <f t="shared" si="164"/>
        <v>100</v>
      </c>
      <c r="DI76" s="85">
        <f t="shared" si="164"/>
        <v>100</v>
      </c>
      <c r="DJ76" s="85">
        <f t="shared" si="164"/>
        <v>92</v>
      </c>
      <c r="DK76" s="85">
        <f t="shared" si="164"/>
        <v>71</v>
      </c>
      <c r="DL76" s="85">
        <f t="shared" si="164"/>
        <v>100</v>
      </c>
      <c r="DM76" s="85">
        <f t="shared" si="164"/>
        <v>87</v>
      </c>
      <c r="DN76" s="85">
        <f t="shared" si="164"/>
        <v>100</v>
      </c>
      <c r="DO76" s="85">
        <f t="shared" si="164"/>
        <v>95</v>
      </c>
      <c r="DP76" s="85">
        <f t="shared" si="164"/>
        <v>100</v>
      </c>
      <c r="DQ76" s="85">
        <f t="shared" si="164"/>
        <v>80</v>
      </c>
      <c r="DR76" s="85">
        <f t="shared" si="164"/>
        <v>100</v>
      </c>
      <c r="DS76" s="85">
        <f t="shared" si="164"/>
        <v>100</v>
      </c>
      <c r="DT76" s="85">
        <f t="shared" si="164"/>
        <v>100</v>
      </c>
      <c r="DU76" s="85">
        <f t="shared" si="164"/>
        <v>100</v>
      </c>
      <c r="DV76" s="85">
        <f t="shared" si="164"/>
        <v>85</v>
      </c>
      <c r="DW76" s="85">
        <f t="shared" si="164"/>
        <v>100</v>
      </c>
      <c r="DX76" s="85">
        <f t="shared" si="164"/>
        <v>95</v>
      </c>
      <c r="DY76" s="85">
        <f t="shared" si="164"/>
        <v>100</v>
      </c>
      <c r="DZ76" s="85">
        <f t="shared" si="164"/>
        <v>90</v>
      </c>
      <c r="EA76" s="85">
        <f t="shared" si="164"/>
        <v>100</v>
      </c>
      <c r="EB76" s="85">
        <f t="shared" ref="EB76:GM76" si="165">EB77</f>
        <v>100</v>
      </c>
      <c r="EC76" s="85">
        <f t="shared" si="165"/>
        <v>100</v>
      </c>
      <c r="ED76" s="85">
        <f t="shared" si="165"/>
        <v>80</v>
      </c>
      <c r="EE76" s="85">
        <f t="shared" si="165"/>
        <v>89</v>
      </c>
      <c r="EF76" s="85">
        <f t="shared" si="165"/>
        <v>75</v>
      </c>
      <c r="EG76" s="85">
        <f t="shared" si="165"/>
        <v>69</v>
      </c>
      <c r="EH76" s="85">
        <f t="shared" si="165"/>
        <v>83</v>
      </c>
      <c r="EI76" s="85">
        <f t="shared" si="165"/>
        <v>100</v>
      </c>
      <c r="EJ76" s="85">
        <f t="shared" si="165"/>
        <v>87</v>
      </c>
      <c r="EK76" s="85">
        <f t="shared" si="165"/>
        <v>100</v>
      </c>
      <c r="EL76" s="85">
        <f t="shared" si="165"/>
        <v>100</v>
      </c>
      <c r="EM76" s="85">
        <f t="shared" si="165"/>
        <v>50</v>
      </c>
      <c r="EN76" s="85">
        <f t="shared" si="165"/>
        <v>100</v>
      </c>
      <c r="EO76" s="85">
        <f t="shared" si="165"/>
        <v>80</v>
      </c>
      <c r="EP76" s="85">
        <f t="shared" si="165"/>
        <v>75</v>
      </c>
      <c r="EQ76" s="85">
        <f t="shared" si="165"/>
        <v>50</v>
      </c>
      <c r="ER76" s="85">
        <f t="shared" si="165"/>
        <v>100</v>
      </c>
      <c r="ES76" s="85">
        <f t="shared" si="165"/>
        <v>67</v>
      </c>
      <c r="ET76" s="85">
        <f t="shared" si="165"/>
        <v>100</v>
      </c>
      <c r="EU76" s="85">
        <f t="shared" si="165"/>
        <v>100</v>
      </c>
      <c r="EV76" s="85">
        <f t="shared" si="165"/>
        <v>100</v>
      </c>
      <c r="EW76" s="85">
        <f t="shared" si="165"/>
        <v>83</v>
      </c>
      <c r="EX76" s="85">
        <f t="shared" si="165"/>
        <v>100</v>
      </c>
      <c r="EY76" s="85">
        <f t="shared" si="165"/>
        <v>67</v>
      </c>
      <c r="EZ76" s="85">
        <f t="shared" si="165"/>
        <v>25</v>
      </c>
      <c r="FA76" s="85">
        <f t="shared" si="165"/>
        <v>69</v>
      </c>
      <c r="FB76" s="85">
        <f t="shared" si="165"/>
        <v>92</v>
      </c>
      <c r="FC76" s="85">
        <f t="shared" si="165"/>
        <v>80</v>
      </c>
      <c r="FD76" s="85">
        <f t="shared" si="165"/>
        <v>95</v>
      </c>
      <c r="FE76" s="85">
        <f t="shared" si="165"/>
        <v>100</v>
      </c>
      <c r="FF76" s="85">
        <f t="shared" si="165"/>
        <v>92</v>
      </c>
      <c r="FG76" s="85">
        <f t="shared" si="165"/>
        <v>100</v>
      </c>
      <c r="FH76" s="85">
        <f t="shared" si="165"/>
        <v>100</v>
      </c>
      <c r="FI76" s="85">
        <f t="shared" si="165"/>
        <v>96</v>
      </c>
      <c r="FJ76" s="85">
        <f t="shared" si="165"/>
        <v>100</v>
      </c>
      <c r="FK76" s="85">
        <f t="shared" si="165"/>
        <v>100</v>
      </c>
      <c r="FL76" s="85">
        <f t="shared" si="165"/>
        <v>100</v>
      </c>
      <c r="FM76" s="85">
        <f t="shared" si="165"/>
        <v>100</v>
      </c>
      <c r="FN76" s="85">
        <f t="shared" si="165"/>
        <v>100</v>
      </c>
      <c r="FO76" s="85">
        <f t="shared" si="165"/>
        <v>100</v>
      </c>
      <c r="FP76" s="85">
        <f t="shared" si="165"/>
        <v>89</v>
      </c>
      <c r="FQ76" s="85">
        <f t="shared" si="165"/>
        <v>100</v>
      </c>
      <c r="FR76" s="85">
        <f t="shared" si="165"/>
        <v>83</v>
      </c>
      <c r="FS76" s="85">
        <f t="shared" si="165"/>
        <v>94</v>
      </c>
      <c r="FT76" s="85">
        <f t="shared" si="165"/>
        <v>100</v>
      </c>
      <c r="FU76" s="85">
        <f t="shared" si="165"/>
        <v>87</v>
      </c>
      <c r="FV76" s="85">
        <f t="shared" si="165"/>
        <v>100</v>
      </c>
      <c r="FW76" s="85">
        <f t="shared" si="165"/>
        <v>100</v>
      </c>
      <c r="FX76" s="85">
        <f t="shared" si="165"/>
        <v>67</v>
      </c>
      <c r="FY76" s="85">
        <f t="shared" si="165"/>
        <v>64</v>
      </c>
      <c r="FZ76" s="85">
        <f t="shared" si="165"/>
        <v>100</v>
      </c>
      <c r="GA76" s="85">
        <f t="shared" si="165"/>
        <v>75</v>
      </c>
      <c r="GB76" s="85">
        <f t="shared" si="165"/>
        <v>100</v>
      </c>
      <c r="GC76" s="85">
        <f t="shared" si="165"/>
        <v>100</v>
      </c>
      <c r="GD76" s="85">
        <f t="shared" si="165"/>
        <v>65</v>
      </c>
      <c r="GE76" s="85">
        <f t="shared" si="165"/>
        <v>85</v>
      </c>
      <c r="GF76" s="85">
        <f t="shared" si="165"/>
        <v>80</v>
      </c>
      <c r="GG76" s="85">
        <f t="shared" si="165"/>
        <v>86</v>
      </c>
      <c r="GH76" s="85">
        <f t="shared" si="165"/>
        <v>80</v>
      </c>
      <c r="GI76" s="85">
        <f t="shared" si="165"/>
        <v>100</v>
      </c>
      <c r="GJ76" s="85">
        <f t="shared" si="165"/>
        <v>67</v>
      </c>
      <c r="GK76" s="85">
        <f t="shared" si="165"/>
        <v>100</v>
      </c>
      <c r="GL76" s="85">
        <f t="shared" si="165"/>
        <v>100</v>
      </c>
      <c r="GM76" s="85">
        <f t="shared" si="165"/>
        <v>100</v>
      </c>
      <c r="GN76" s="85">
        <f t="shared" ref="GN76:IB76" si="166">GN77</f>
        <v>100</v>
      </c>
      <c r="GO76" s="85">
        <f t="shared" si="166"/>
        <v>100</v>
      </c>
      <c r="GP76" s="85">
        <f t="shared" si="166"/>
        <v>100</v>
      </c>
      <c r="GQ76" s="85">
        <f t="shared" si="166"/>
        <v>100</v>
      </c>
      <c r="GR76" s="85">
        <f t="shared" si="166"/>
        <v>67</v>
      </c>
      <c r="GS76" s="85">
        <f t="shared" si="166"/>
        <v>100</v>
      </c>
      <c r="GT76" s="85">
        <f t="shared" si="166"/>
        <v>100</v>
      </c>
      <c r="GU76" s="85">
        <f t="shared" si="166"/>
        <v>100</v>
      </c>
      <c r="GV76" s="85">
        <f t="shared" si="166"/>
        <v>78</v>
      </c>
      <c r="GW76" s="85">
        <f t="shared" si="166"/>
        <v>100</v>
      </c>
      <c r="GX76" s="85">
        <f t="shared" si="166"/>
        <v>100</v>
      </c>
      <c r="GY76" s="85">
        <f t="shared" si="166"/>
        <v>96</v>
      </c>
      <c r="GZ76" s="85">
        <f t="shared" si="166"/>
        <v>67</v>
      </c>
      <c r="HA76" s="85">
        <f t="shared" si="166"/>
        <v>80</v>
      </c>
      <c r="HB76" s="85">
        <f t="shared" si="166"/>
        <v>100</v>
      </c>
      <c r="HC76" s="85">
        <f t="shared" si="166"/>
        <v>100</v>
      </c>
      <c r="HD76" s="85">
        <f t="shared" si="166"/>
        <v>93</v>
      </c>
      <c r="HE76" s="85">
        <f t="shared" si="166"/>
        <v>100</v>
      </c>
      <c r="HF76" s="85">
        <f t="shared" si="166"/>
        <v>100</v>
      </c>
      <c r="HG76" s="85">
        <f t="shared" si="166"/>
        <v>67</v>
      </c>
      <c r="HH76" s="85">
        <f t="shared" si="166"/>
        <v>100</v>
      </c>
      <c r="HI76" s="85">
        <f t="shared" si="166"/>
        <v>83</v>
      </c>
      <c r="HJ76" s="85">
        <f t="shared" si="166"/>
        <v>64</v>
      </c>
      <c r="HK76" s="85">
        <f t="shared" si="166"/>
        <v>100</v>
      </c>
      <c r="HL76" s="85">
        <f t="shared" si="166"/>
        <v>83</v>
      </c>
      <c r="HM76" s="85">
        <f t="shared" si="166"/>
        <v>100</v>
      </c>
      <c r="HN76" s="85">
        <f t="shared" si="166"/>
        <v>100</v>
      </c>
      <c r="HO76" s="85">
        <f t="shared" si="166"/>
        <v>0</v>
      </c>
      <c r="HP76" s="85">
        <f t="shared" si="166"/>
        <v>100</v>
      </c>
      <c r="HQ76" s="85">
        <f t="shared" si="166"/>
        <v>100</v>
      </c>
      <c r="HR76" s="85">
        <f t="shared" si="166"/>
        <v>100</v>
      </c>
      <c r="HS76" s="85">
        <f t="shared" si="166"/>
        <v>100</v>
      </c>
      <c r="HT76" s="85">
        <f t="shared" si="166"/>
        <v>100</v>
      </c>
      <c r="HU76" s="85">
        <f t="shared" si="166"/>
        <v>81</v>
      </c>
      <c r="HV76" s="85">
        <f t="shared" si="166"/>
        <v>100</v>
      </c>
      <c r="HW76" s="85">
        <f t="shared" si="166"/>
        <v>100</v>
      </c>
      <c r="HX76" s="85">
        <f t="shared" si="166"/>
        <v>100</v>
      </c>
      <c r="HY76" s="85">
        <f t="shared" si="166"/>
        <v>100</v>
      </c>
      <c r="HZ76" s="85">
        <f t="shared" si="166"/>
        <v>100</v>
      </c>
      <c r="IA76" s="85">
        <f t="shared" si="166"/>
        <v>75</v>
      </c>
      <c r="IB76" s="85">
        <f t="shared" si="166"/>
        <v>80</v>
      </c>
    </row>
    <row r="77" spans="1:236" s="81" customFormat="1" ht="42" customHeight="1" x14ac:dyDescent="0.3">
      <c r="A77" s="1060"/>
      <c r="B77" s="637" t="s">
        <v>311</v>
      </c>
      <c r="C77" s="1158"/>
      <c r="D77" s="94">
        <f>ROUND(D78/D79*100, 0)</f>
        <v>84</v>
      </c>
      <c r="E77" s="94">
        <f>ROUND(E78/E79*100, 0)</f>
        <v>76</v>
      </c>
      <c r="F77" s="94">
        <f>ROUND(F78/F79*100, 0)</f>
        <v>82</v>
      </c>
      <c r="G77" s="94">
        <f>ROUND(G78/G79*100, 0)</f>
        <v>93</v>
      </c>
      <c r="H77" s="94">
        <v>79</v>
      </c>
      <c r="I77" s="94">
        <v>87</v>
      </c>
      <c r="J77" s="94">
        <f t="shared" ref="J77:AC77" si="167">ROUND(J78/J79*100, 0)</f>
        <v>100</v>
      </c>
      <c r="K77" s="94">
        <f t="shared" si="167"/>
        <v>90</v>
      </c>
      <c r="L77" s="94">
        <f t="shared" si="167"/>
        <v>67</v>
      </c>
      <c r="M77" s="94">
        <f t="shared" si="167"/>
        <v>76</v>
      </c>
      <c r="N77" s="94">
        <f t="shared" si="167"/>
        <v>71</v>
      </c>
      <c r="O77" s="94">
        <f t="shared" si="167"/>
        <v>100</v>
      </c>
      <c r="P77" s="94">
        <f t="shared" si="167"/>
        <v>100</v>
      </c>
      <c r="Q77" s="94">
        <f t="shared" si="167"/>
        <v>92</v>
      </c>
      <c r="R77" s="94">
        <f t="shared" si="167"/>
        <v>89</v>
      </c>
      <c r="S77" s="94">
        <f t="shared" si="167"/>
        <v>87</v>
      </c>
      <c r="T77" s="94">
        <f t="shared" si="167"/>
        <v>92</v>
      </c>
      <c r="U77" s="94">
        <f t="shared" si="167"/>
        <v>100</v>
      </c>
      <c r="V77" s="94">
        <f t="shared" si="167"/>
        <v>100</v>
      </c>
      <c r="W77" s="94">
        <f t="shared" si="167"/>
        <v>96</v>
      </c>
      <c r="X77" s="94">
        <f t="shared" si="167"/>
        <v>100</v>
      </c>
      <c r="Y77" s="94">
        <f t="shared" si="167"/>
        <v>100</v>
      </c>
      <c r="Z77" s="94">
        <f t="shared" si="167"/>
        <v>100</v>
      </c>
      <c r="AA77" s="94">
        <f t="shared" si="167"/>
        <v>96</v>
      </c>
      <c r="AB77" s="94">
        <f t="shared" si="167"/>
        <v>96</v>
      </c>
      <c r="AC77" s="94">
        <f t="shared" si="167"/>
        <v>90</v>
      </c>
      <c r="AD77" s="94">
        <v>61</v>
      </c>
      <c r="AE77" s="94">
        <f t="shared" ref="AE77:AU77" si="168">ROUND(AE78/AE79*100, 0)</f>
        <v>97</v>
      </c>
      <c r="AF77" s="94">
        <f t="shared" si="168"/>
        <v>75</v>
      </c>
      <c r="AG77" s="94">
        <f t="shared" si="168"/>
        <v>94</v>
      </c>
      <c r="AH77" s="94">
        <f t="shared" si="168"/>
        <v>96</v>
      </c>
      <c r="AI77" s="94">
        <f t="shared" si="168"/>
        <v>76</v>
      </c>
      <c r="AJ77" s="94">
        <f t="shared" si="168"/>
        <v>89</v>
      </c>
      <c r="AK77" s="94">
        <f t="shared" si="168"/>
        <v>89</v>
      </c>
      <c r="AL77" s="94">
        <f t="shared" si="168"/>
        <v>100</v>
      </c>
      <c r="AM77" s="94">
        <f t="shared" si="168"/>
        <v>83</v>
      </c>
      <c r="AN77" s="94">
        <f t="shared" si="168"/>
        <v>87</v>
      </c>
      <c r="AO77" s="94">
        <f t="shared" si="168"/>
        <v>87</v>
      </c>
      <c r="AP77" s="94">
        <f t="shared" si="168"/>
        <v>76</v>
      </c>
      <c r="AQ77" s="94">
        <f t="shared" si="168"/>
        <v>80</v>
      </c>
      <c r="AR77" s="94">
        <f t="shared" si="168"/>
        <v>96</v>
      </c>
      <c r="AS77" s="94">
        <f t="shared" si="168"/>
        <v>83</v>
      </c>
      <c r="AT77" s="94">
        <f t="shared" si="168"/>
        <v>94</v>
      </c>
      <c r="AU77" s="94">
        <f t="shared" si="168"/>
        <v>73</v>
      </c>
      <c r="AV77" s="94">
        <v>87</v>
      </c>
      <c r="AW77" s="94">
        <f t="shared" ref="AW77:BE77" si="169">ROUND(AW78/AW79*100, 0)</f>
        <v>100</v>
      </c>
      <c r="AX77" s="94">
        <f t="shared" si="169"/>
        <v>100</v>
      </c>
      <c r="AY77" s="94">
        <f t="shared" si="169"/>
        <v>72</v>
      </c>
      <c r="AZ77" s="94">
        <f t="shared" si="169"/>
        <v>96</v>
      </c>
      <c r="BA77" s="94">
        <f t="shared" si="169"/>
        <v>89</v>
      </c>
      <c r="BB77" s="94">
        <f t="shared" si="169"/>
        <v>91</v>
      </c>
      <c r="BC77" s="94">
        <f t="shared" si="169"/>
        <v>77</v>
      </c>
      <c r="BD77" s="94">
        <f t="shared" si="169"/>
        <v>75</v>
      </c>
      <c r="BE77" s="94">
        <f t="shared" si="169"/>
        <v>75</v>
      </c>
      <c r="BF77" s="94">
        <v>87</v>
      </c>
      <c r="BG77" s="94">
        <v>87</v>
      </c>
      <c r="BH77" s="94">
        <f t="shared" ref="BH77:CK77" si="170">ROUND(BH78/BH79*100, 0)</f>
        <v>91</v>
      </c>
      <c r="BI77" s="94">
        <f t="shared" si="170"/>
        <v>100</v>
      </c>
      <c r="BJ77" s="94">
        <f t="shared" si="170"/>
        <v>100</v>
      </c>
      <c r="BK77" s="94">
        <f t="shared" si="170"/>
        <v>100</v>
      </c>
      <c r="BL77" s="94">
        <f t="shared" si="170"/>
        <v>83</v>
      </c>
      <c r="BM77" s="94">
        <f t="shared" si="170"/>
        <v>94</v>
      </c>
      <c r="BN77" s="94">
        <f t="shared" si="170"/>
        <v>100</v>
      </c>
      <c r="BO77" s="94">
        <f t="shared" si="170"/>
        <v>100</v>
      </c>
      <c r="BP77" s="94">
        <f t="shared" si="170"/>
        <v>94</v>
      </c>
      <c r="BQ77" s="94">
        <f t="shared" si="170"/>
        <v>100</v>
      </c>
      <c r="BR77" s="94">
        <f t="shared" si="170"/>
        <v>100</v>
      </c>
      <c r="BS77" s="94">
        <f t="shared" si="170"/>
        <v>100</v>
      </c>
      <c r="BT77" s="94">
        <f t="shared" si="170"/>
        <v>79</v>
      </c>
      <c r="BU77" s="94">
        <f t="shared" si="170"/>
        <v>75</v>
      </c>
      <c r="BV77" s="94">
        <f t="shared" si="170"/>
        <v>100</v>
      </c>
      <c r="BW77" s="94">
        <f t="shared" si="170"/>
        <v>100</v>
      </c>
      <c r="BX77" s="94">
        <f t="shared" si="170"/>
        <v>75</v>
      </c>
      <c r="BY77" s="94">
        <f t="shared" si="170"/>
        <v>100</v>
      </c>
      <c r="BZ77" s="94">
        <f t="shared" si="170"/>
        <v>100</v>
      </c>
      <c r="CA77" s="94">
        <f t="shared" si="170"/>
        <v>89</v>
      </c>
      <c r="CB77" s="94">
        <f t="shared" si="170"/>
        <v>87</v>
      </c>
      <c r="CC77" s="94">
        <f t="shared" si="170"/>
        <v>100</v>
      </c>
      <c r="CD77" s="94">
        <f t="shared" si="170"/>
        <v>75</v>
      </c>
      <c r="CE77" s="94">
        <f t="shared" si="170"/>
        <v>90</v>
      </c>
      <c r="CF77" s="94">
        <f t="shared" si="170"/>
        <v>67</v>
      </c>
      <c r="CG77" s="94">
        <f t="shared" si="170"/>
        <v>92</v>
      </c>
      <c r="CH77" s="94">
        <f t="shared" si="170"/>
        <v>100</v>
      </c>
      <c r="CI77" s="94">
        <f t="shared" si="170"/>
        <v>86</v>
      </c>
      <c r="CJ77" s="94">
        <f t="shared" si="170"/>
        <v>94</v>
      </c>
      <c r="CK77" s="94">
        <f t="shared" si="170"/>
        <v>75</v>
      </c>
      <c r="CL77" s="94">
        <v>87</v>
      </c>
      <c r="CM77" s="94">
        <f t="shared" ref="CM77:DR77" si="171">ROUND(CM78/CM79*100, 0)</f>
        <v>95</v>
      </c>
      <c r="CN77" s="94">
        <f t="shared" si="171"/>
        <v>71</v>
      </c>
      <c r="CO77" s="94">
        <f t="shared" si="171"/>
        <v>100</v>
      </c>
      <c r="CP77" s="94">
        <f t="shared" si="171"/>
        <v>95</v>
      </c>
      <c r="CQ77" s="94">
        <f t="shared" si="171"/>
        <v>75</v>
      </c>
      <c r="CR77" s="94">
        <f t="shared" si="171"/>
        <v>100</v>
      </c>
      <c r="CS77" s="94">
        <f t="shared" si="171"/>
        <v>100</v>
      </c>
      <c r="CT77" s="94">
        <f t="shared" si="171"/>
        <v>100</v>
      </c>
      <c r="CU77" s="94">
        <f t="shared" si="171"/>
        <v>100</v>
      </c>
      <c r="CV77" s="94">
        <f t="shared" si="171"/>
        <v>100</v>
      </c>
      <c r="CW77" s="94">
        <f t="shared" si="171"/>
        <v>100</v>
      </c>
      <c r="CX77" s="94">
        <f t="shared" si="171"/>
        <v>92</v>
      </c>
      <c r="CY77" s="94">
        <f t="shared" si="171"/>
        <v>100</v>
      </c>
      <c r="CZ77" s="94">
        <f t="shared" si="171"/>
        <v>70</v>
      </c>
      <c r="DA77" s="94">
        <f t="shared" si="171"/>
        <v>100</v>
      </c>
      <c r="DB77" s="94">
        <f t="shared" si="171"/>
        <v>100</v>
      </c>
      <c r="DC77" s="94">
        <f t="shared" si="171"/>
        <v>75</v>
      </c>
      <c r="DD77" s="94">
        <f t="shared" si="171"/>
        <v>76</v>
      </c>
      <c r="DE77" s="94">
        <f t="shared" si="171"/>
        <v>100</v>
      </c>
      <c r="DF77" s="94">
        <f t="shared" si="171"/>
        <v>100</v>
      </c>
      <c r="DG77" s="94">
        <f t="shared" si="171"/>
        <v>89</v>
      </c>
      <c r="DH77" s="94">
        <f t="shared" si="171"/>
        <v>100</v>
      </c>
      <c r="DI77" s="94">
        <f t="shared" si="171"/>
        <v>100</v>
      </c>
      <c r="DJ77" s="94">
        <f t="shared" si="171"/>
        <v>92</v>
      </c>
      <c r="DK77" s="94">
        <f t="shared" si="171"/>
        <v>71</v>
      </c>
      <c r="DL77" s="94">
        <f t="shared" si="171"/>
        <v>100</v>
      </c>
      <c r="DM77" s="94">
        <f t="shared" si="171"/>
        <v>87</v>
      </c>
      <c r="DN77" s="94">
        <f t="shared" si="171"/>
        <v>100</v>
      </c>
      <c r="DO77" s="94">
        <f t="shared" si="171"/>
        <v>95</v>
      </c>
      <c r="DP77" s="94">
        <f t="shared" si="171"/>
        <v>100</v>
      </c>
      <c r="DQ77" s="94">
        <f t="shared" si="171"/>
        <v>80</v>
      </c>
      <c r="DR77" s="94">
        <f t="shared" si="171"/>
        <v>100</v>
      </c>
      <c r="DS77" s="94">
        <f t="shared" ref="DS77:EI77" si="172">ROUND(DS78/DS79*100, 0)</f>
        <v>100</v>
      </c>
      <c r="DT77" s="94">
        <f t="shared" si="172"/>
        <v>100</v>
      </c>
      <c r="DU77" s="94">
        <f t="shared" si="172"/>
        <v>100</v>
      </c>
      <c r="DV77" s="94">
        <f t="shared" si="172"/>
        <v>85</v>
      </c>
      <c r="DW77" s="94">
        <f t="shared" si="172"/>
        <v>100</v>
      </c>
      <c r="DX77" s="94">
        <f t="shared" si="172"/>
        <v>95</v>
      </c>
      <c r="DY77" s="94">
        <f t="shared" si="172"/>
        <v>100</v>
      </c>
      <c r="DZ77" s="94">
        <f t="shared" si="172"/>
        <v>90</v>
      </c>
      <c r="EA77" s="94">
        <f t="shared" si="172"/>
        <v>100</v>
      </c>
      <c r="EB77" s="94">
        <f t="shared" si="172"/>
        <v>100</v>
      </c>
      <c r="EC77" s="94">
        <f t="shared" si="172"/>
        <v>100</v>
      </c>
      <c r="ED77" s="94">
        <f t="shared" si="172"/>
        <v>80</v>
      </c>
      <c r="EE77" s="94">
        <f t="shared" si="172"/>
        <v>89</v>
      </c>
      <c r="EF77" s="94">
        <f t="shared" si="172"/>
        <v>75</v>
      </c>
      <c r="EG77" s="94">
        <f t="shared" si="172"/>
        <v>69</v>
      </c>
      <c r="EH77" s="94">
        <f t="shared" si="172"/>
        <v>83</v>
      </c>
      <c r="EI77" s="94">
        <f t="shared" si="172"/>
        <v>100</v>
      </c>
      <c r="EJ77" s="94">
        <v>87</v>
      </c>
      <c r="EK77" s="94">
        <f t="shared" ref="EK77:FT77" si="173">ROUND(EK78/EK79*100, 0)</f>
        <v>100</v>
      </c>
      <c r="EL77" s="94">
        <f t="shared" si="173"/>
        <v>100</v>
      </c>
      <c r="EM77" s="94">
        <f t="shared" si="173"/>
        <v>50</v>
      </c>
      <c r="EN77" s="94">
        <f t="shared" si="173"/>
        <v>100</v>
      </c>
      <c r="EO77" s="94">
        <f t="shared" si="173"/>
        <v>80</v>
      </c>
      <c r="EP77" s="94">
        <f t="shared" si="173"/>
        <v>75</v>
      </c>
      <c r="EQ77" s="94">
        <f t="shared" si="173"/>
        <v>50</v>
      </c>
      <c r="ER77" s="94">
        <f t="shared" si="173"/>
        <v>100</v>
      </c>
      <c r="ES77" s="94">
        <f t="shared" si="173"/>
        <v>67</v>
      </c>
      <c r="ET77" s="94">
        <f t="shared" si="173"/>
        <v>100</v>
      </c>
      <c r="EU77" s="94">
        <f t="shared" si="173"/>
        <v>100</v>
      </c>
      <c r="EV77" s="94">
        <f t="shared" si="173"/>
        <v>100</v>
      </c>
      <c r="EW77" s="94">
        <f t="shared" si="173"/>
        <v>83</v>
      </c>
      <c r="EX77" s="94">
        <f t="shared" si="173"/>
        <v>100</v>
      </c>
      <c r="EY77" s="94">
        <f t="shared" si="173"/>
        <v>67</v>
      </c>
      <c r="EZ77" s="94">
        <f t="shared" si="173"/>
        <v>25</v>
      </c>
      <c r="FA77" s="94">
        <f t="shared" si="173"/>
        <v>69</v>
      </c>
      <c r="FB77" s="94">
        <f t="shared" si="173"/>
        <v>92</v>
      </c>
      <c r="FC77" s="94">
        <f t="shared" si="173"/>
        <v>80</v>
      </c>
      <c r="FD77" s="94">
        <f t="shared" si="173"/>
        <v>95</v>
      </c>
      <c r="FE77" s="94">
        <f t="shared" si="173"/>
        <v>100</v>
      </c>
      <c r="FF77" s="94">
        <f t="shared" si="173"/>
        <v>92</v>
      </c>
      <c r="FG77" s="94">
        <f t="shared" si="173"/>
        <v>100</v>
      </c>
      <c r="FH77" s="94">
        <f t="shared" si="173"/>
        <v>100</v>
      </c>
      <c r="FI77" s="94">
        <f t="shared" si="173"/>
        <v>96</v>
      </c>
      <c r="FJ77" s="94">
        <f t="shared" si="173"/>
        <v>100</v>
      </c>
      <c r="FK77" s="94">
        <f t="shared" si="173"/>
        <v>100</v>
      </c>
      <c r="FL77" s="94">
        <f t="shared" si="173"/>
        <v>100</v>
      </c>
      <c r="FM77" s="94">
        <f t="shared" si="173"/>
        <v>100</v>
      </c>
      <c r="FN77" s="94">
        <f t="shared" si="173"/>
        <v>100</v>
      </c>
      <c r="FO77" s="94">
        <f t="shared" si="173"/>
        <v>100</v>
      </c>
      <c r="FP77" s="94">
        <f t="shared" si="173"/>
        <v>89</v>
      </c>
      <c r="FQ77" s="94">
        <f t="shared" si="173"/>
        <v>100</v>
      </c>
      <c r="FR77" s="94">
        <f t="shared" si="173"/>
        <v>83</v>
      </c>
      <c r="FS77" s="94">
        <f t="shared" si="173"/>
        <v>94</v>
      </c>
      <c r="FT77" s="94">
        <f t="shared" si="173"/>
        <v>100</v>
      </c>
      <c r="FU77" s="94">
        <v>87</v>
      </c>
      <c r="FV77" s="94">
        <f t="shared" ref="FV77:HA77" si="174">ROUND(FV78/FV79*100, 0)</f>
        <v>100</v>
      </c>
      <c r="FW77" s="94">
        <f t="shared" si="174"/>
        <v>100</v>
      </c>
      <c r="FX77" s="94">
        <f t="shared" si="174"/>
        <v>67</v>
      </c>
      <c r="FY77" s="94">
        <f t="shared" si="174"/>
        <v>64</v>
      </c>
      <c r="FZ77" s="94">
        <f t="shared" si="174"/>
        <v>100</v>
      </c>
      <c r="GA77" s="94">
        <f t="shared" si="174"/>
        <v>75</v>
      </c>
      <c r="GB77" s="94">
        <f t="shared" si="174"/>
        <v>100</v>
      </c>
      <c r="GC77" s="94">
        <f t="shared" si="174"/>
        <v>100</v>
      </c>
      <c r="GD77" s="94">
        <f t="shared" si="174"/>
        <v>65</v>
      </c>
      <c r="GE77" s="94">
        <f t="shared" si="174"/>
        <v>85</v>
      </c>
      <c r="GF77" s="94">
        <f t="shared" si="174"/>
        <v>80</v>
      </c>
      <c r="GG77" s="94">
        <f t="shared" si="174"/>
        <v>86</v>
      </c>
      <c r="GH77" s="94">
        <f t="shared" si="174"/>
        <v>80</v>
      </c>
      <c r="GI77" s="94">
        <f t="shared" si="174"/>
        <v>100</v>
      </c>
      <c r="GJ77" s="94">
        <f t="shared" si="174"/>
        <v>67</v>
      </c>
      <c r="GK77" s="94">
        <f t="shared" si="174"/>
        <v>100</v>
      </c>
      <c r="GL77" s="94">
        <f t="shared" si="174"/>
        <v>100</v>
      </c>
      <c r="GM77" s="94">
        <f t="shared" si="174"/>
        <v>100</v>
      </c>
      <c r="GN77" s="94">
        <f t="shared" si="174"/>
        <v>100</v>
      </c>
      <c r="GO77" s="94">
        <f t="shared" si="174"/>
        <v>100</v>
      </c>
      <c r="GP77" s="94">
        <f t="shared" si="174"/>
        <v>100</v>
      </c>
      <c r="GQ77" s="94">
        <f t="shared" si="174"/>
        <v>100</v>
      </c>
      <c r="GR77" s="94">
        <f t="shared" si="174"/>
        <v>67</v>
      </c>
      <c r="GS77" s="94">
        <f t="shared" si="174"/>
        <v>100</v>
      </c>
      <c r="GT77" s="94">
        <f t="shared" si="174"/>
        <v>100</v>
      </c>
      <c r="GU77" s="94">
        <f t="shared" si="174"/>
        <v>100</v>
      </c>
      <c r="GV77" s="94">
        <f t="shared" si="174"/>
        <v>78</v>
      </c>
      <c r="GW77" s="94">
        <f t="shared" si="174"/>
        <v>100</v>
      </c>
      <c r="GX77" s="94">
        <f t="shared" si="174"/>
        <v>100</v>
      </c>
      <c r="GY77" s="94">
        <f t="shared" si="174"/>
        <v>96</v>
      </c>
      <c r="GZ77" s="94">
        <f t="shared" si="174"/>
        <v>67</v>
      </c>
      <c r="HA77" s="94">
        <f t="shared" si="174"/>
        <v>80</v>
      </c>
      <c r="HB77" s="94">
        <f t="shared" ref="HB77:IB77" si="175">ROUND(HB78/HB79*100, 0)</f>
        <v>100</v>
      </c>
      <c r="HC77" s="94">
        <f t="shared" si="175"/>
        <v>100</v>
      </c>
      <c r="HD77" s="94">
        <f t="shared" si="175"/>
        <v>93</v>
      </c>
      <c r="HE77" s="94">
        <f t="shared" si="175"/>
        <v>100</v>
      </c>
      <c r="HF77" s="94">
        <f t="shared" si="175"/>
        <v>100</v>
      </c>
      <c r="HG77" s="94">
        <f t="shared" si="175"/>
        <v>67</v>
      </c>
      <c r="HH77" s="94">
        <f t="shared" si="175"/>
        <v>100</v>
      </c>
      <c r="HI77" s="94">
        <f t="shared" si="175"/>
        <v>83</v>
      </c>
      <c r="HJ77" s="94">
        <f t="shared" si="175"/>
        <v>64</v>
      </c>
      <c r="HK77" s="94">
        <f t="shared" si="175"/>
        <v>100</v>
      </c>
      <c r="HL77" s="94">
        <f t="shared" si="175"/>
        <v>83</v>
      </c>
      <c r="HM77" s="94">
        <f t="shared" si="175"/>
        <v>100</v>
      </c>
      <c r="HN77" s="94">
        <f t="shared" si="175"/>
        <v>100</v>
      </c>
      <c r="HO77" s="94">
        <f t="shared" si="175"/>
        <v>0</v>
      </c>
      <c r="HP77" s="94">
        <f t="shared" si="175"/>
        <v>100</v>
      </c>
      <c r="HQ77" s="94">
        <f t="shared" si="175"/>
        <v>100</v>
      </c>
      <c r="HR77" s="94">
        <f t="shared" si="175"/>
        <v>100</v>
      </c>
      <c r="HS77" s="94">
        <f t="shared" si="175"/>
        <v>100</v>
      </c>
      <c r="HT77" s="94">
        <f t="shared" si="175"/>
        <v>100</v>
      </c>
      <c r="HU77" s="94">
        <f t="shared" si="175"/>
        <v>81</v>
      </c>
      <c r="HV77" s="94">
        <f t="shared" si="175"/>
        <v>100</v>
      </c>
      <c r="HW77" s="94">
        <f t="shared" si="175"/>
        <v>100</v>
      </c>
      <c r="HX77" s="94">
        <f t="shared" si="175"/>
        <v>100</v>
      </c>
      <c r="HY77" s="94">
        <f t="shared" si="175"/>
        <v>100</v>
      </c>
      <c r="HZ77" s="94">
        <f t="shared" si="175"/>
        <v>100</v>
      </c>
      <c r="IA77" s="94">
        <f t="shared" si="175"/>
        <v>75</v>
      </c>
      <c r="IB77" s="94">
        <f t="shared" si="175"/>
        <v>80</v>
      </c>
    </row>
    <row r="78" spans="1:236" ht="48" customHeight="1" x14ac:dyDescent="0.3">
      <c r="A78" s="1061"/>
      <c r="B78" s="604" t="s">
        <v>312</v>
      </c>
      <c r="C78" s="90" t="s">
        <v>125</v>
      </c>
      <c r="D78" s="103">
        <v>43</v>
      </c>
      <c r="E78" s="103">
        <v>103</v>
      </c>
      <c r="F78" s="103">
        <v>23</v>
      </c>
      <c r="G78" s="103">
        <v>121</v>
      </c>
      <c r="H78" s="103">
        <v>35</v>
      </c>
      <c r="I78" s="103">
        <v>7</v>
      </c>
      <c r="J78" s="103">
        <v>34</v>
      </c>
      <c r="K78" s="103">
        <v>18</v>
      </c>
      <c r="L78" s="103">
        <v>2</v>
      </c>
      <c r="M78" s="103">
        <v>19</v>
      </c>
      <c r="N78" s="103">
        <v>5</v>
      </c>
      <c r="O78" s="103">
        <v>17</v>
      </c>
      <c r="P78" s="103">
        <v>18</v>
      </c>
      <c r="Q78" s="103">
        <v>11</v>
      </c>
      <c r="R78" s="103">
        <v>8</v>
      </c>
      <c r="S78" s="103">
        <v>47</v>
      </c>
      <c r="T78" s="103">
        <v>55</v>
      </c>
      <c r="U78" s="103">
        <v>3</v>
      </c>
      <c r="V78" s="103">
        <v>16</v>
      </c>
      <c r="W78" s="103">
        <v>22</v>
      </c>
      <c r="X78" s="103">
        <v>4</v>
      </c>
      <c r="Y78" s="103">
        <v>49</v>
      </c>
      <c r="Z78" s="103">
        <v>17</v>
      </c>
      <c r="AA78" s="103">
        <v>22</v>
      </c>
      <c r="AB78" s="103">
        <v>27</v>
      </c>
      <c r="AC78" s="103">
        <v>18</v>
      </c>
      <c r="AD78" s="103">
        <v>16</v>
      </c>
      <c r="AE78" s="103">
        <v>29</v>
      </c>
      <c r="AF78" s="103">
        <v>66</v>
      </c>
      <c r="AG78" s="103">
        <v>44</v>
      </c>
      <c r="AH78" s="103">
        <v>43</v>
      </c>
      <c r="AI78" s="103">
        <v>28</v>
      </c>
      <c r="AJ78" s="103">
        <v>17</v>
      </c>
      <c r="AK78" s="103">
        <v>142</v>
      </c>
      <c r="AL78" s="103">
        <v>6</v>
      </c>
      <c r="AM78" s="103">
        <v>44</v>
      </c>
      <c r="AN78" s="103">
        <v>20</v>
      </c>
      <c r="AO78" s="103">
        <v>13</v>
      </c>
      <c r="AP78" s="103">
        <v>57</v>
      </c>
      <c r="AQ78" s="103">
        <v>4</v>
      </c>
      <c r="AR78" s="103">
        <v>24</v>
      </c>
      <c r="AS78" s="103">
        <v>54</v>
      </c>
      <c r="AT78" s="103">
        <v>44</v>
      </c>
      <c r="AU78" s="103">
        <v>22</v>
      </c>
      <c r="AV78" s="103">
        <v>21</v>
      </c>
      <c r="AW78" s="103">
        <v>11</v>
      </c>
      <c r="AX78" s="103">
        <v>8</v>
      </c>
      <c r="AY78" s="103">
        <v>21</v>
      </c>
      <c r="AZ78" s="103">
        <v>45</v>
      </c>
      <c r="BA78" s="103">
        <v>8</v>
      </c>
      <c r="BB78" s="103">
        <v>20</v>
      </c>
      <c r="BC78" s="103">
        <v>24</v>
      </c>
      <c r="BD78" s="103">
        <v>18</v>
      </c>
      <c r="BE78" s="103">
        <v>6</v>
      </c>
      <c r="BF78" s="103">
        <v>7</v>
      </c>
      <c r="BG78" s="103">
        <v>7</v>
      </c>
      <c r="BH78" s="103">
        <v>10</v>
      </c>
      <c r="BI78" s="103">
        <v>6</v>
      </c>
      <c r="BJ78" s="103">
        <v>3</v>
      </c>
      <c r="BK78" s="103">
        <v>1</v>
      </c>
      <c r="BL78" s="103">
        <v>5</v>
      </c>
      <c r="BM78" s="103">
        <v>15</v>
      </c>
      <c r="BN78" s="103">
        <v>2</v>
      </c>
      <c r="BO78" s="103">
        <v>3</v>
      </c>
      <c r="BP78" s="103">
        <v>68</v>
      </c>
      <c r="BQ78" s="103">
        <v>3</v>
      </c>
      <c r="BR78" s="103">
        <v>8</v>
      </c>
      <c r="BS78" s="103">
        <v>5</v>
      </c>
      <c r="BT78" s="103">
        <v>11</v>
      </c>
      <c r="BU78" s="103">
        <v>3</v>
      </c>
      <c r="BV78" s="103">
        <v>1</v>
      </c>
      <c r="BW78" s="103">
        <v>3</v>
      </c>
      <c r="BX78" s="103">
        <v>3</v>
      </c>
      <c r="BY78" s="103">
        <v>8</v>
      </c>
      <c r="BZ78" s="103">
        <v>14</v>
      </c>
      <c r="CA78" s="103">
        <v>59</v>
      </c>
      <c r="CB78" s="103">
        <v>34</v>
      </c>
      <c r="CC78" s="103">
        <v>3</v>
      </c>
      <c r="CD78" s="103">
        <v>3</v>
      </c>
      <c r="CE78" s="103">
        <v>26</v>
      </c>
      <c r="CF78" s="103">
        <v>6</v>
      </c>
      <c r="CG78" s="103">
        <v>12</v>
      </c>
      <c r="CH78" s="103">
        <v>19</v>
      </c>
      <c r="CI78" s="103">
        <v>6</v>
      </c>
      <c r="CJ78" s="103">
        <v>15</v>
      </c>
      <c r="CK78" s="103">
        <v>3</v>
      </c>
      <c r="CL78" s="103">
        <v>14</v>
      </c>
      <c r="CM78" s="103">
        <v>19</v>
      </c>
      <c r="CN78" s="103">
        <v>5</v>
      </c>
      <c r="CO78" s="103">
        <v>4</v>
      </c>
      <c r="CP78" s="103">
        <v>20</v>
      </c>
      <c r="CQ78" s="103">
        <v>3</v>
      </c>
      <c r="CR78" s="103">
        <v>4</v>
      </c>
      <c r="CS78" s="103">
        <v>1</v>
      </c>
      <c r="CT78" s="103">
        <v>3</v>
      </c>
      <c r="CU78" s="103">
        <v>7</v>
      </c>
      <c r="CV78" s="103">
        <v>3</v>
      </c>
      <c r="CW78" s="103">
        <v>8</v>
      </c>
      <c r="CX78" s="103">
        <v>11</v>
      </c>
      <c r="CY78" s="103">
        <v>16</v>
      </c>
      <c r="CZ78" s="103">
        <v>7</v>
      </c>
      <c r="DA78" s="103">
        <v>1</v>
      </c>
      <c r="DB78" s="103">
        <v>1</v>
      </c>
      <c r="DC78" s="103">
        <v>3</v>
      </c>
      <c r="DD78" s="103">
        <v>16</v>
      </c>
      <c r="DE78" s="103">
        <v>10</v>
      </c>
      <c r="DF78" s="103">
        <v>1</v>
      </c>
      <c r="DG78" s="103">
        <v>16</v>
      </c>
      <c r="DH78" s="103">
        <v>1</v>
      </c>
      <c r="DI78" s="103">
        <v>1</v>
      </c>
      <c r="DJ78" s="103">
        <v>11</v>
      </c>
      <c r="DK78" s="103">
        <v>5</v>
      </c>
      <c r="DL78" s="103">
        <v>1</v>
      </c>
      <c r="DM78" s="103">
        <v>39</v>
      </c>
      <c r="DN78" s="103">
        <v>13</v>
      </c>
      <c r="DO78" s="103">
        <v>18</v>
      </c>
      <c r="DP78" s="103">
        <v>9</v>
      </c>
      <c r="DQ78" s="103">
        <v>4</v>
      </c>
      <c r="DR78" s="103">
        <v>14</v>
      </c>
      <c r="DS78" s="103">
        <v>9</v>
      </c>
      <c r="DT78" s="103">
        <v>27</v>
      </c>
      <c r="DU78" s="103">
        <v>32</v>
      </c>
      <c r="DV78" s="103">
        <v>17</v>
      </c>
      <c r="DW78" s="103">
        <v>4</v>
      </c>
      <c r="DX78" s="103">
        <v>19</v>
      </c>
      <c r="DY78" s="103">
        <v>3</v>
      </c>
      <c r="DZ78" s="103">
        <v>9</v>
      </c>
      <c r="EA78" s="103">
        <v>1</v>
      </c>
      <c r="EB78" s="103">
        <v>4</v>
      </c>
      <c r="EC78" s="103">
        <v>4</v>
      </c>
      <c r="ED78" s="103">
        <v>8</v>
      </c>
      <c r="EE78" s="103">
        <v>8</v>
      </c>
      <c r="EF78" s="103">
        <v>3</v>
      </c>
      <c r="EG78" s="103">
        <v>9</v>
      </c>
      <c r="EH78" s="103">
        <v>10</v>
      </c>
      <c r="EI78" s="103">
        <v>1</v>
      </c>
      <c r="EJ78" s="103">
        <v>7</v>
      </c>
      <c r="EK78" s="103">
        <v>1</v>
      </c>
      <c r="EL78" s="103">
        <v>1</v>
      </c>
      <c r="EM78" s="103">
        <v>1</v>
      </c>
      <c r="EN78" s="103">
        <v>1</v>
      </c>
      <c r="EO78" s="103">
        <v>4</v>
      </c>
      <c r="EP78" s="103">
        <v>3</v>
      </c>
      <c r="EQ78" s="103">
        <v>3</v>
      </c>
      <c r="ER78" s="103">
        <v>1</v>
      </c>
      <c r="ES78" s="103">
        <v>2</v>
      </c>
      <c r="ET78" s="103">
        <v>2</v>
      </c>
      <c r="EU78" s="103">
        <v>2</v>
      </c>
      <c r="EV78" s="103">
        <v>1</v>
      </c>
      <c r="EW78" s="103">
        <v>5</v>
      </c>
      <c r="EX78" s="103">
        <v>2</v>
      </c>
      <c r="EY78" s="103">
        <v>2</v>
      </c>
      <c r="EZ78" s="103">
        <v>1</v>
      </c>
      <c r="FA78" s="103">
        <v>9</v>
      </c>
      <c r="FB78" s="103">
        <v>11</v>
      </c>
      <c r="FC78" s="103">
        <v>8</v>
      </c>
      <c r="FD78" s="103">
        <v>35</v>
      </c>
      <c r="FE78" s="103">
        <v>3</v>
      </c>
      <c r="FF78" s="103">
        <v>12</v>
      </c>
      <c r="FG78" s="103">
        <v>3</v>
      </c>
      <c r="FH78" s="103">
        <v>6</v>
      </c>
      <c r="FI78" s="103">
        <v>22</v>
      </c>
      <c r="FJ78" s="103">
        <v>2</v>
      </c>
      <c r="FK78" s="103">
        <v>7</v>
      </c>
      <c r="FL78" s="103">
        <v>1</v>
      </c>
      <c r="FM78" s="103">
        <v>2</v>
      </c>
      <c r="FN78" s="103">
        <v>1</v>
      </c>
      <c r="FO78" s="103">
        <v>3</v>
      </c>
      <c r="FP78" s="103">
        <v>16</v>
      </c>
      <c r="FQ78" s="103">
        <v>3</v>
      </c>
      <c r="FR78" s="103">
        <v>5</v>
      </c>
      <c r="FS78" s="103">
        <v>33</v>
      </c>
      <c r="FT78" s="103">
        <v>9</v>
      </c>
      <c r="FU78" s="103">
        <v>7</v>
      </c>
      <c r="FV78" s="103">
        <v>2</v>
      </c>
      <c r="FW78" s="103">
        <v>1</v>
      </c>
      <c r="FX78" s="103">
        <v>2</v>
      </c>
      <c r="FY78" s="103">
        <v>9</v>
      </c>
      <c r="FZ78" s="103">
        <v>5</v>
      </c>
      <c r="GA78" s="103">
        <v>3</v>
      </c>
      <c r="GB78" s="103">
        <v>3</v>
      </c>
      <c r="GC78" s="103">
        <v>5</v>
      </c>
      <c r="GD78" s="103">
        <v>13</v>
      </c>
      <c r="GE78" s="103">
        <v>11</v>
      </c>
      <c r="GF78" s="103">
        <v>4</v>
      </c>
      <c r="GG78" s="103">
        <v>6</v>
      </c>
      <c r="GH78" s="103">
        <v>8</v>
      </c>
      <c r="GI78" s="103">
        <v>1</v>
      </c>
      <c r="GJ78" s="103">
        <v>2</v>
      </c>
      <c r="GK78" s="103">
        <v>5</v>
      </c>
      <c r="GL78" s="103">
        <v>1</v>
      </c>
      <c r="GM78" s="103">
        <v>4</v>
      </c>
      <c r="GN78" s="103">
        <v>5</v>
      </c>
      <c r="GO78" s="103">
        <v>1</v>
      </c>
      <c r="GP78" s="103">
        <v>2</v>
      </c>
      <c r="GQ78" s="103">
        <v>5</v>
      </c>
      <c r="GR78" s="103">
        <v>2</v>
      </c>
      <c r="GS78" s="103">
        <v>4</v>
      </c>
      <c r="GT78" s="103">
        <v>1</v>
      </c>
      <c r="GU78" s="103">
        <v>1</v>
      </c>
      <c r="GV78" s="103">
        <v>21</v>
      </c>
      <c r="GW78" s="103">
        <v>1</v>
      </c>
      <c r="GX78" s="103">
        <v>4</v>
      </c>
      <c r="GY78" s="103">
        <v>24</v>
      </c>
      <c r="GZ78" s="103">
        <v>2</v>
      </c>
      <c r="HA78" s="103">
        <v>20</v>
      </c>
      <c r="HB78" s="103">
        <v>7</v>
      </c>
      <c r="HC78" s="103">
        <v>6</v>
      </c>
      <c r="HD78" s="103">
        <v>13</v>
      </c>
      <c r="HE78" s="103">
        <v>3</v>
      </c>
      <c r="HF78" s="103">
        <v>5</v>
      </c>
      <c r="HG78" s="103">
        <v>2</v>
      </c>
      <c r="HH78" s="103">
        <v>16</v>
      </c>
      <c r="HI78" s="103">
        <v>5</v>
      </c>
      <c r="HJ78" s="103">
        <v>7</v>
      </c>
      <c r="HK78" s="103">
        <v>2</v>
      </c>
      <c r="HL78" s="103">
        <v>5</v>
      </c>
      <c r="HM78" s="103">
        <v>1</v>
      </c>
      <c r="HN78" s="103">
        <v>4</v>
      </c>
      <c r="HO78" s="103">
        <v>0</v>
      </c>
      <c r="HP78" s="103">
        <v>3</v>
      </c>
      <c r="HQ78" s="103">
        <v>1</v>
      </c>
      <c r="HR78" s="103">
        <v>2</v>
      </c>
      <c r="HS78" s="103">
        <v>6</v>
      </c>
      <c r="HT78" s="103">
        <v>3</v>
      </c>
      <c r="HU78" s="103">
        <v>30</v>
      </c>
      <c r="HV78" s="103">
        <v>1</v>
      </c>
      <c r="HW78" s="103">
        <v>5</v>
      </c>
      <c r="HX78" s="103">
        <v>3</v>
      </c>
      <c r="HY78" s="103">
        <v>17</v>
      </c>
      <c r="HZ78" s="103">
        <v>7</v>
      </c>
      <c r="IA78" s="103">
        <v>6</v>
      </c>
      <c r="IB78" s="103">
        <v>8</v>
      </c>
    </row>
    <row r="79" spans="1:236" ht="41.25" customHeight="1" x14ac:dyDescent="0.3">
      <c r="A79" s="1062"/>
      <c r="B79" s="1161"/>
      <c r="C79" s="90" t="s">
        <v>126</v>
      </c>
      <c r="D79" s="103">
        <v>51</v>
      </c>
      <c r="E79" s="103">
        <v>135</v>
      </c>
      <c r="F79" s="103">
        <v>28</v>
      </c>
      <c r="G79" s="103">
        <v>130</v>
      </c>
      <c r="H79" s="103">
        <v>44</v>
      </c>
      <c r="I79" s="103">
        <v>8</v>
      </c>
      <c r="J79" s="103">
        <v>34</v>
      </c>
      <c r="K79" s="103">
        <v>20</v>
      </c>
      <c r="L79" s="103">
        <v>3</v>
      </c>
      <c r="M79" s="103">
        <v>25</v>
      </c>
      <c r="N79" s="103">
        <v>7</v>
      </c>
      <c r="O79" s="103">
        <v>17</v>
      </c>
      <c r="P79" s="103">
        <v>18</v>
      </c>
      <c r="Q79" s="103">
        <v>12</v>
      </c>
      <c r="R79" s="103">
        <v>9</v>
      </c>
      <c r="S79" s="103">
        <v>54</v>
      </c>
      <c r="T79" s="103">
        <v>60</v>
      </c>
      <c r="U79" s="103">
        <v>3</v>
      </c>
      <c r="V79" s="103">
        <v>16</v>
      </c>
      <c r="W79" s="103">
        <v>23</v>
      </c>
      <c r="X79" s="103">
        <v>4</v>
      </c>
      <c r="Y79" s="103">
        <v>49</v>
      </c>
      <c r="Z79" s="103">
        <v>17</v>
      </c>
      <c r="AA79" s="103">
        <v>23</v>
      </c>
      <c r="AB79" s="103">
        <v>28</v>
      </c>
      <c r="AC79" s="103">
        <v>20</v>
      </c>
      <c r="AD79" s="103">
        <v>26</v>
      </c>
      <c r="AE79" s="103">
        <v>30</v>
      </c>
      <c r="AF79" s="103">
        <v>88</v>
      </c>
      <c r="AG79" s="103">
        <v>47</v>
      </c>
      <c r="AH79" s="103">
        <v>45</v>
      </c>
      <c r="AI79" s="103">
        <v>37</v>
      </c>
      <c r="AJ79" s="103">
        <v>19</v>
      </c>
      <c r="AK79" s="103">
        <v>160</v>
      </c>
      <c r="AL79" s="103">
        <v>6</v>
      </c>
      <c r="AM79" s="103">
        <v>53</v>
      </c>
      <c r="AN79" s="103">
        <v>23</v>
      </c>
      <c r="AO79" s="103">
        <v>15</v>
      </c>
      <c r="AP79" s="103">
        <v>75</v>
      </c>
      <c r="AQ79" s="103">
        <v>5</v>
      </c>
      <c r="AR79" s="103">
        <v>25</v>
      </c>
      <c r="AS79" s="103">
        <v>65</v>
      </c>
      <c r="AT79" s="103">
        <v>47</v>
      </c>
      <c r="AU79" s="103">
        <v>30</v>
      </c>
      <c r="AV79" s="103">
        <v>24</v>
      </c>
      <c r="AW79" s="103">
        <v>11</v>
      </c>
      <c r="AX79" s="103">
        <v>8</v>
      </c>
      <c r="AY79" s="103">
        <v>29</v>
      </c>
      <c r="AZ79" s="103">
        <v>47</v>
      </c>
      <c r="BA79" s="103">
        <v>9</v>
      </c>
      <c r="BB79" s="103">
        <v>22</v>
      </c>
      <c r="BC79" s="103">
        <v>31</v>
      </c>
      <c r="BD79" s="103">
        <v>24</v>
      </c>
      <c r="BE79" s="103">
        <v>8</v>
      </c>
      <c r="BF79" s="103">
        <v>8</v>
      </c>
      <c r="BG79" s="103">
        <v>8</v>
      </c>
      <c r="BH79" s="103">
        <v>11</v>
      </c>
      <c r="BI79" s="103">
        <v>6</v>
      </c>
      <c r="BJ79" s="103">
        <v>3</v>
      </c>
      <c r="BK79" s="103">
        <v>1</v>
      </c>
      <c r="BL79" s="103">
        <v>6</v>
      </c>
      <c r="BM79" s="103">
        <v>16</v>
      </c>
      <c r="BN79" s="103">
        <v>2</v>
      </c>
      <c r="BO79" s="103">
        <v>3</v>
      </c>
      <c r="BP79" s="103">
        <v>72</v>
      </c>
      <c r="BQ79" s="103">
        <v>3</v>
      </c>
      <c r="BR79" s="103">
        <v>8</v>
      </c>
      <c r="BS79" s="103">
        <v>5</v>
      </c>
      <c r="BT79" s="103">
        <v>14</v>
      </c>
      <c r="BU79" s="103">
        <v>4</v>
      </c>
      <c r="BV79" s="103">
        <v>1</v>
      </c>
      <c r="BW79" s="103">
        <v>3</v>
      </c>
      <c r="BX79" s="103">
        <v>4</v>
      </c>
      <c r="BY79" s="103">
        <v>8</v>
      </c>
      <c r="BZ79" s="103">
        <v>14</v>
      </c>
      <c r="CA79" s="103">
        <v>66</v>
      </c>
      <c r="CB79" s="103">
        <v>39</v>
      </c>
      <c r="CC79" s="103">
        <v>3</v>
      </c>
      <c r="CD79" s="103">
        <v>4</v>
      </c>
      <c r="CE79" s="103">
        <v>29</v>
      </c>
      <c r="CF79" s="103">
        <v>9</v>
      </c>
      <c r="CG79" s="103">
        <v>13</v>
      </c>
      <c r="CH79" s="103">
        <v>19</v>
      </c>
      <c r="CI79" s="103">
        <v>7</v>
      </c>
      <c r="CJ79" s="103">
        <v>16</v>
      </c>
      <c r="CK79" s="103">
        <v>4</v>
      </c>
      <c r="CL79" s="103">
        <v>16</v>
      </c>
      <c r="CM79" s="103">
        <v>20</v>
      </c>
      <c r="CN79" s="103">
        <v>7</v>
      </c>
      <c r="CO79" s="103">
        <v>4</v>
      </c>
      <c r="CP79" s="103">
        <v>21</v>
      </c>
      <c r="CQ79" s="103">
        <v>4</v>
      </c>
      <c r="CR79" s="103">
        <v>4</v>
      </c>
      <c r="CS79" s="103">
        <v>1</v>
      </c>
      <c r="CT79" s="103">
        <v>3</v>
      </c>
      <c r="CU79" s="103">
        <v>7</v>
      </c>
      <c r="CV79" s="103">
        <v>3</v>
      </c>
      <c r="CW79" s="103">
        <v>8</v>
      </c>
      <c r="CX79" s="103">
        <v>12</v>
      </c>
      <c r="CY79" s="103">
        <v>16</v>
      </c>
      <c r="CZ79" s="103">
        <v>10</v>
      </c>
      <c r="DA79" s="103">
        <v>1</v>
      </c>
      <c r="DB79" s="103">
        <v>1</v>
      </c>
      <c r="DC79" s="103">
        <v>4</v>
      </c>
      <c r="DD79" s="103">
        <v>21</v>
      </c>
      <c r="DE79" s="103">
        <v>10</v>
      </c>
      <c r="DF79" s="103">
        <v>1</v>
      </c>
      <c r="DG79" s="103">
        <v>18</v>
      </c>
      <c r="DH79" s="103">
        <v>1</v>
      </c>
      <c r="DI79" s="103">
        <v>1</v>
      </c>
      <c r="DJ79" s="103">
        <v>12</v>
      </c>
      <c r="DK79" s="103">
        <v>7</v>
      </c>
      <c r="DL79" s="103">
        <v>1</v>
      </c>
      <c r="DM79" s="103">
        <v>45</v>
      </c>
      <c r="DN79" s="103">
        <v>13</v>
      </c>
      <c r="DO79" s="103">
        <v>19</v>
      </c>
      <c r="DP79" s="103">
        <v>9</v>
      </c>
      <c r="DQ79" s="103">
        <v>5</v>
      </c>
      <c r="DR79" s="103">
        <v>14</v>
      </c>
      <c r="DS79" s="103">
        <v>9</v>
      </c>
      <c r="DT79" s="103">
        <v>27</v>
      </c>
      <c r="DU79" s="103">
        <v>32</v>
      </c>
      <c r="DV79" s="103">
        <v>20</v>
      </c>
      <c r="DW79" s="103">
        <v>4</v>
      </c>
      <c r="DX79" s="103">
        <v>20</v>
      </c>
      <c r="DY79" s="103">
        <v>3</v>
      </c>
      <c r="DZ79" s="103">
        <v>10</v>
      </c>
      <c r="EA79" s="103">
        <v>1</v>
      </c>
      <c r="EB79" s="103">
        <v>4</v>
      </c>
      <c r="EC79" s="103">
        <v>4</v>
      </c>
      <c r="ED79" s="103">
        <v>10</v>
      </c>
      <c r="EE79" s="103">
        <v>9</v>
      </c>
      <c r="EF79" s="103">
        <v>4</v>
      </c>
      <c r="EG79" s="103">
        <v>13</v>
      </c>
      <c r="EH79" s="103">
        <v>12</v>
      </c>
      <c r="EI79" s="103">
        <v>1</v>
      </c>
      <c r="EJ79" s="103">
        <v>8</v>
      </c>
      <c r="EK79" s="103">
        <v>1</v>
      </c>
      <c r="EL79" s="103">
        <v>1</v>
      </c>
      <c r="EM79" s="103">
        <v>2</v>
      </c>
      <c r="EN79" s="103">
        <v>1</v>
      </c>
      <c r="EO79" s="103">
        <v>5</v>
      </c>
      <c r="EP79" s="103">
        <v>4</v>
      </c>
      <c r="EQ79" s="103">
        <v>6</v>
      </c>
      <c r="ER79" s="103">
        <v>1</v>
      </c>
      <c r="ES79" s="103">
        <v>3</v>
      </c>
      <c r="ET79" s="103">
        <v>2</v>
      </c>
      <c r="EU79" s="103">
        <v>2</v>
      </c>
      <c r="EV79" s="103">
        <v>1</v>
      </c>
      <c r="EW79" s="103">
        <v>6</v>
      </c>
      <c r="EX79" s="103">
        <v>2</v>
      </c>
      <c r="EY79" s="103">
        <v>3</v>
      </c>
      <c r="EZ79" s="103">
        <v>4</v>
      </c>
      <c r="FA79" s="103">
        <v>13</v>
      </c>
      <c r="FB79" s="103">
        <v>12</v>
      </c>
      <c r="FC79" s="103">
        <v>10</v>
      </c>
      <c r="FD79" s="103">
        <v>37</v>
      </c>
      <c r="FE79" s="103">
        <v>3</v>
      </c>
      <c r="FF79" s="103">
        <v>13</v>
      </c>
      <c r="FG79" s="103">
        <v>3</v>
      </c>
      <c r="FH79" s="103">
        <v>6</v>
      </c>
      <c r="FI79" s="103">
        <v>23</v>
      </c>
      <c r="FJ79" s="103">
        <v>2</v>
      </c>
      <c r="FK79" s="103">
        <v>7</v>
      </c>
      <c r="FL79" s="103">
        <v>1</v>
      </c>
      <c r="FM79" s="103">
        <v>2</v>
      </c>
      <c r="FN79" s="103">
        <v>1</v>
      </c>
      <c r="FO79" s="103">
        <v>3</v>
      </c>
      <c r="FP79" s="103">
        <v>18</v>
      </c>
      <c r="FQ79" s="103">
        <v>3</v>
      </c>
      <c r="FR79" s="103">
        <v>6</v>
      </c>
      <c r="FS79" s="103">
        <v>35</v>
      </c>
      <c r="FT79" s="103">
        <v>9</v>
      </c>
      <c r="FU79" s="103">
        <v>8</v>
      </c>
      <c r="FV79" s="103">
        <v>2</v>
      </c>
      <c r="FW79" s="103">
        <v>1</v>
      </c>
      <c r="FX79" s="103">
        <v>3</v>
      </c>
      <c r="FY79" s="103">
        <v>14</v>
      </c>
      <c r="FZ79" s="103">
        <v>5</v>
      </c>
      <c r="GA79" s="103">
        <v>4</v>
      </c>
      <c r="GB79" s="103">
        <v>3</v>
      </c>
      <c r="GC79" s="103">
        <v>5</v>
      </c>
      <c r="GD79" s="103">
        <v>20</v>
      </c>
      <c r="GE79" s="103">
        <v>13</v>
      </c>
      <c r="GF79" s="103">
        <v>5</v>
      </c>
      <c r="GG79" s="103">
        <v>7</v>
      </c>
      <c r="GH79" s="103">
        <v>10</v>
      </c>
      <c r="GI79" s="103">
        <v>1</v>
      </c>
      <c r="GJ79" s="103">
        <v>3</v>
      </c>
      <c r="GK79" s="103">
        <v>5</v>
      </c>
      <c r="GL79" s="103">
        <v>1</v>
      </c>
      <c r="GM79" s="103">
        <v>4</v>
      </c>
      <c r="GN79" s="103">
        <v>5</v>
      </c>
      <c r="GO79" s="103">
        <v>1</v>
      </c>
      <c r="GP79" s="103">
        <v>2</v>
      </c>
      <c r="GQ79" s="103">
        <v>5</v>
      </c>
      <c r="GR79" s="103">
        <v>3</v>
      </c>
      <c r="GS79" s="103">
        <v>4</v>
      </c>
      <c r="GT79" s="103">
        <v>1</v>
      </c>
      <c r="GU79" s="103">
        <v>1</v>
      </c>
      <c r="GV79" s="103">
        <v>27</v>
      </c>
      <c r="GW79" s="103">
        <v>1</v>
      </c>
      <c r="GX79" s="103">
        <v>4</v>
      </c>
      <c r="GY79" s="103">
        <v>25</v>
      </c>
      <c r="GZ79" s="103">
        <v>3</v>
      </c>
      <c r="HA79" s="103">
        <v>25</v>
      </c>
      <c r="HB79" s="103">
        <v>7</v>
      </c>
      <c r="HC79" s="103">
        <v>6</v>
      </c>
      <c r="HD79" s="103">
        <v>14</v>
      </c>
      <c r="HE79" s="103">
        <v>3</v>
      </c>
      <c r="HF79" s="103">
        <v>5</v>
      </c>
      <c r="HG79" s="103">
        <v>3</v>
      </c>
      <c r="HH79" s="103">
        <v>16</v>
      </c>
      <c r="HI79" s="103">
        <v>6</v>
      </c>
      <c r="HJ79" s="103">
        <v>11</v>
      </c>
      <c r="HK79" s="103">
        <v>2</v>
      </c>
      <c r="HL79" s="103">
        <v>6</v>
      </c>
      <c r="HM79" s="103">
        <v>1</v>
      </c>
      <c r="HN79" s="103">
        <v>4</v>
      </c>
      <c r="HO79" s="103">
        <v>1</v>
      </c>
      <c r="HP79" s="103">
        <v>3</v>
      </c>
      <c r="HQ79" s="103">
        <v>1</v>
      </c>
      <c r="HR79" s="103">
        <v>2</v>
      </c>
      <c r="HS79" s="103">
        <v>6</v>
      </c>
      <c r="HT79" s="103">
        <v>3</v>
      </c>
      <c r="HU79" s="103">
        <v>37</v>
      </c>
      <c r="HV79" s="103">
        <v>1</v>
      </c>
      <c r="HW79" s="103">
        <v>5</v>
      </c>
      <c r="HX79" s="103">
        <v>3</v>
      </c>
      <c r="HY79" s="103">
        <v>17</v>
      </c>
      <c r="HZ79" s="103">
        <v>7</v>
      </c>
      <c r="IA79" s="103">
        <v>8</v>
      </c>
      <c r="IB79" s="103">
        <v>10</v>
      </c>
    </row>
    <row r="80" spans="1:236" s="92" customFormat="1" hidden="1" x14ac:dyDescent="0.3">
      <c r="A80" s="1063"/>
      <c r="B80" s="620" t="s">
        <v>313</v>
      </c>
      <c r="C80" s="1159"/>
      <c r="D80" s="93">
        <v>97</v>
      </c>
      <c r="E80" s="93">
        <v>98</v>
      </c>
      <c r="F80" s="93">
        <v>99</v>
      </c>
      <c r="G80" s="93">
        <v>100</v>
      </c>
      <c r="H80" s="93">
        <v>101</v>
      </c>
      <c r="I80" s="93">
        <v>102</v>
      </c>
      <c r="J80" s="93">
        <v>103</v>
      </c>
      <c r="K80" s="93">
        <v>104</v>
      </c>
      <c r="L80" s="93">
        <v>105</v>
      </c>
      <c r="M80" s="93">
        <v>106</v>
      </c>
      <c r="N80" s="93">
        <v>107</v>
      </c>
      <c r="O80" s="93">
        <v>108</v>
      </c>
      <c r="P80" s="93">
        <v>109</v>
      </c>
      <c r="Q80" s="93">
        <v>110</v>
      </c>
      <c r="R80" s="93">
        <v>111</v>
      </c>
      <c r="S80" s="93">
        <v>112</v>
      </c>
      <c r="T80" s="93">
        <v>113</v>
      </c>
      <c r="U80" s="93">
        <v>114</v>
      </c>
      <c r="V80" s="93">
        <v>115</v>
      </c>
      <c r="W80" s="93">
        <v>116</v>
      </c>
      <c r="X80" s="93">
        <v>117</v>
      </c>
      <c r="Y80" s="93">
        <v>118</v>
      </c>
      <c r="Z80" s="93">
        <v>119</v>
      </c>
      <c r="AA80" s="93">
        <v>120</v>
      </c>
      <c r="AB80" s="93">
        <v>121</v>
      </c>
      <c r="AC80" s="93">
        <v>122</v>
      </c>
      <c r="AD80" s="93">
        <v>123</v>
      </c>
      <c r="AE80" s="93">
        <v>124</v>
      </c>
      <c r="AF80" s="93">
        <v>125</v>
      </c>
      <c r="AG80" s="93">
        <v>126</v>
      </c>
      <c r="AH80" s="93">
        <v>127</v>
      </c>
      <c r="AI80" s="93">
        <v>128</v>
      </c>
      <c r="AJ80" s="93">
        <v>129</v>
      </c>
      <c r="AK80" s="93">
        <v>130</v>
      </c>
      <c r="AL80" s="93">
        <v>131</v>
      </c>
      <c r="AM80" s="93">
        <v>132</v>
      </c>
      <c r="AN80" s="93">
        <v>133</v>
      </c>
      <c r="AO80" s="93">
        <v>134</v>
      </c>
      <c r="AP80" s="93">
        <v>135</v>
      </c>
      <c r="AQ80" s="93">
        <v>136</v>
      </c>
      <c r="AR80" s="93">
        <v>137</v>
      </c>
      <c r="AS80" s="93">
        <v>138</v>
      </c>
      <c r="AT80" s="93">
        <v>139</v>
      </c>
      <c r="AU80" s="93">
        <v>140</v>
      </c>
      <c r="AV80" s="93">
        <v>141</v>
      </c>
      <c r="AW80" s="93">
        <v>142</v>
      </c>
      <c r="AX80" s="93">
        <v>143</v>
      </c>
      <c r="AY80" s="93">
        <v>144</v>
      </c>
      <c r="AZ80" s="93">
        <v>145</v>
      </c>
      <c r="BA80" s="93">
        <v>146</v>
      </c>
      <c r="BB80" s="93">
        <v>147</v>
      </c>
      <c r="BC80" s="93">
        <v>148</v>
      </c>
      <c r="BD80" s="93">
        <v>149</v>
      </c>
      <c r="BE80" s="93">
        <v>150</v>
      </c>
      <c r="BF80" s="93">
        <v>151</v>
      </c>
      <c r="BG80" s="93">
        <v>152</v>
      </c>
      <c r="BH80" s="93">
        <v>153</v>
      </c>
      <c r="BI80" s="93">
        <v>154</v>
      </c>
      <c r="BJ80" s="93">
        <v>155</v>
      </c>
      <c r="BK80" s="93">
        <v>156</v>
      </c>
      <c r="BL80" s="93">
        <v>157</v>
      </c>
      <c r="BM80" s="93">
        <v>158</v>
      </c>
      <c r="BN80" s="93">
        <v>159</v>
      </c>
      <c r="BO80" s="93">
        <v>160</v>
      </c>
      <c r="BP80" s="93">
        <v>161</v>
      </c>
      <c r="BQ80" s="93">
        <v>162</v>
      </c>
      <c r="BR80" s="93">
        <v>163</v>
      </c>
      <c r="BS80" s="93">
        <v>164</v>
      </c>
      <c r="BT80" s="93">
        <v>165</v>
      </c>
      <c r="BU80" s="93">
        <v>166</v>
      </c>
      <c r="BV80" s="93">
        <v>167</v>
      </c>
      <c r="BW80" s="93">
        <v>168</v>
      </c>
      <c r="BX80" s="93">
        <v>169</v>
      </c>
      <c r="BY80" s="93">
        <v>170</v>
      </c>
      <c r="BZ80" s="93">
        <v>171</v>
      </c>
      <c r="CA80" s="93">
        <v>172</v>
      </c>
      <c r="CB80" s="93">
        <v>173</v>
      </c>
      <c r="CC80" s="93">
        <v>174</v>
      </c>
      <c r="CD80" s="93">
        <v>175</v>
      </c>
      <c r="CE80" s="93">
        <v>176</v>
      </c>
      <c r="CF80" s="93">
        <v>177</v>
      </c>
      <c r="CG80" s="93">
        <v>178</v>
      </c>
      <c r="CH80" s="93">
        <v>179</v>
      </c>
      <c r="CI80" s="93">
        <v>180</v>
      </c>
      <c r="CJ80" s="93">
        <v>181</v>
      </c>
      <c r="CK80" s="93">
        <v>182</v>
      </c>
      <c r="CL80" s="93">
        <v>183</v>
      </c>
      <c r="CM80" s="93">
        <v>184</v>
      </c>
      <c r="CN80" s="93">
        <v>185</v>
      </c>
      <c r="CO80" s="93">
        <v>186</v>
      </c>
      <c r="CP80" s="93">
        <v>187</v>
      </c>
      <c r="CQ80" s="93">
        <v>188</v>
      </c>
      <c r="CR80" s="93">
        <v>189</v>
      </c>
      <c r="CS80" s="93">
        <v>190</v>
      </c>
      <c r="CT80" s="93">
        <v>191</v>
      </c>
      <c r="CU80" s="93">
        <v>192</v>
      </c>
      <c r="CV80" s="93">
        <v>193</v>
      </c>
      <c r="CW80" s="93">
        <v>194</v>
      </c>
      <c r="CX80" s="93">
        <v>195</v>
      </c>
      <c r="CY80" s="93">
        <v>196</v>
      </c>
      <c r="CZ80" s="93">
        <v>197</v>
      </c>
      <c r="DA80" s="93">
        <v>198</v>
      </c>
      <c r="DB80" s="93">
        <v>199</v>
      </c>
      <c r="DC80" s="93">
        <v>200</v>
      </c>
      <c r="DD80" s="93">
        <v>201</v>
      </c>
      <c r="DE80" s="93">
        <v>202</v>
      </c>
      <c r="DF80" s="93">
        <v>203</v>
      </c>
      <c r="DG80" s="93">
        <v>204</v>
      </c>
      <c r="DH80" s="93">
        <v>205</v>
      </c>
      <c r="DI80" s="93">
        <v>206</v>
      </c>
      <c r="DJ80" s="93">
        <v>207</v>
      </c>
      <c r="DK80" s="93">
        <v>208</v>
      </c>
      <c r="DL80" s="93">
        <v>209</v>
      </c>
      <c r="DM80" s="93">
        <v>210</v>
      </c>
      <c r="DN80" s="93">
        <v>211</v>
      </c>
      <c r="DO80" s="93">
        <v>212</v>
      </c>
      <c r="DP80" s="93">
        <v>213</v>
      </c>
      <c r="DQ80" s="93">
        <v>214</v>
      </c>
      <c r="DR80" s="93">
        <v>215</v>
      </c>
      <c r="DS80" s="93">
        <v>216</v>
      </c>
      <c r="DT80" s="93">
        <v>217</v>
      </c>
      <c r="DU80" s="93">
        <v>218</v>
      </c>
      <c r="DV80" s="93">
        <v>219</v>
      </c>
      <c r="DW80" s="93">
        <v>220</v>
      </c>
      <c r="DX80" s="93">
        <v>221</v>
      </c>
      <c r="DY80" s="93">
        <v>222</v>
      </c>
      <c r="DZ80" s="93">
        <v>223</v>
      </c>
      <c r="EA80" s="93">
        <v>224</v>
      </c>
      <c r="EB80" s="93">
        <v>225</v>
      </c>
      <c r="EC80" s="93">
        <v>226</v>
      </c>
      <c r="ED80" s="93">
        <v>227</v>
      </c>
      <c r="EE80" s="93">
        <v>228</v>
      </c>
      <c r="EF80" s="93">
        <v>229</v>
      </c>
      <c r="EG80" s="93">
        <v>230</v>
      </c>
      <c r="EH80" s="93">
        <v>231</v>
      </c>
      <c r="EI80" s="93">
        <v>232</v>
      </c>
      <c r="EJ80" s="93">
        <v>233</v>
      </c>
      <c r="EK80" s="93">
        <v>234</v>
      </c>
      <c r="EL80" s="93">
        <v>235</v>
      </c>
      <c r="EM80" s="93">
        <v>236</v>
      </c>
      <c r="EN80" s="93">
        <v>237</v>
      </c>
      <c r="EO80" s="93">
        <v>238</v>
      </c>
      <c r="EP80" s="93">
        <v>239</v>
      </c>
      <c r="EQ80" s="93">
        <v>240</v>
      </c>
      <c r="ER80" s="93">
        <v>241</v>
      </c>
      <c r="ES80" s="93">
        <v>242</v>
      </c>
      <c r="ET80" s="93">
        <v>243</v>
      </c>
      <c r="EU80" s="93">
        <v>244</v>
      </c>
      <c r="EV80" s="93">
        <v>245</v>
      </c>
      <c r="EW80" s="93">
        <v>246</v>
      </c>
      <c r="EX80" s="93">
        <v>247</v>
      </c>
      <c r="EY80" s="93">
        <v>248</v>
      </c>
      <c r="EZ80" s="93">
        <v>249</v>
      </c>
      <c r="FA80" s="93">
        <v>250</v>
      </c>
      <c r="FB80" s="93">
        <v>251</v>
      </c>
      <c r="FC80" s="93">
        <v>252</v>
      </c>
      <c r="FD80" s="93">
        <v>253</v>
      </c>
      <c r="FE80" s="93">
        <v>254</v>
      </c>
      <c r="FF80" s="93">
        <v>255</v>
      </c>
      <c r="FG80" s="93">
        <v>256</v>
      </c>
      <c r="FH80" s="93">
        <v>257</v>
      </c>
      <c r="FI80" s="93">
        <v>258</v>
      </c>
      <c r="FJ80" s="93">
        <v>259</v>
      </c>
      <c r="FK80" s="93">
        <v>260</v>
      </c>
      <c r="FL80" s="93">
        <v>261</v>
      </c>
      <c r="FM80" s="93">
        <v>262</v>
      </c>
      <c r="FN80" s="93">
        <v>263</v>
      </c>
      <c r="FO80" s="93">
        <v>264</v>
      </c>
      <c r="FP80" s="93">
        <v>265</v>
      </c>
      <c r="FQ80" s="93">
        <v>266</v>
      </c>
      <c r="FR80" s="93">
        <v>267</v>
      </c>
      <c r="FS80" s="93">
        <v>268</v>
      </c>
      <c r="FT80" s="93">
        <v>269</v>
      </c>
      <c r="FU80" s="93">
        <v>270</v>
      </c>
      <c r="FV80" s="93">
        <v>271</v>
      </c>
      <c r="FW80" s="93">
        <v>272</v>
      </c>
      <c r="FX80" s="93">
        <v>273</v>
      </c>
      <c r="FY80" s="93">
        <v>274</v>
      </c>
      <c r="FZ80" s="93">
        <v>275</v>
      </c>
      <c r="GA80" s="93">
        <v>276</v>
      </c>
      <c r="GB80" s="93">
        <v>277</v>
      </c>
      <c r="GC80" s="93">
        <v>278</v>
      </c>
      <c r="GD80" s="93">
        <v>279</v>
      </c>
      <c r="GE80" s="93">
        <v>280</v>
      </c>
      <c r="GF80" s="93">
        <v>281</v>
      </c>
      <c r="GG80" s="93">
        <v>282</v>
      </c>
      <c r="GH80" s="93">
        <v>283</v>
      </c>
      <c r="GI80" s="93">
        <v>284</v>
      </c>
      <c r="GJ80" s="93">
        <v>285</v>
      </c>
      <c r="GK80" s="93">
        <v>286</v>
      </c>
      <c r="GL80" s="93">
        <v>287</v>
      </c>
      <c r="GM80" s="93">
        <v>288</v>
      </c>
      <c r="GN80" s="93">
        <v>289</v>
      </c>
      <c r="GO80" s="93">
        <v>290</v>
      </c>
      <c r="GP80" s="93">
        <v>291</v>
      </c>
      <c r="GQ80" s="93">
        <v>292</v>
      </c>
      <c r="GR80" s="93">
        <v>293</v>
      </c>
      <c r="GS80" s="93">
        <v>294</v>
      </c>
      <c r="GT80" s="93">
        <v>295</v>
      </c>
      <c r="GU80" s="93">
        <v>296</v>
      </c>
      <c r="GV80" s="93">
        <v>297</v>
      </c>
      <c r="GW80" s="93">
        <v>298</v>
      </c>
      <c r="GX80" s="93">
        <v>299</v>
      </c>
      <c r="GY80" s="93">
        <v>300</v>
      </c>
      <c r="GZ80" s="93">
        <v>301</v>
      </c>
      <c r="HA80" s="93">
        <v>302</v>
      </c>
      <c r="HB80" s="93">
        <v>303</v>
      </c>
      <c r="HC80" s="93">
        <v>304</v>
      </c>
      <c r="HD80" s="93">
        <v>305</v>
      </c>
      <c r="HE80" s="93">
        <v>306</v>
      </c>
      <c r="HF80" s="93">
        <v>307</v>
      </c>
      <c r="HG80" s="93">
        <v>308</v>
      </c>
      <c r="HH80" s="93">
        <v>309</v>
      </c>
      <c r="HI80" s="93">
        <v>310</v>
      </c>
      <c r="HJ80" s="93">
        <v>311</v>
      </c>
      <c r="HK80" s="93">
        <v>312</v>
      </c>
      <c r="HL80" s="93">
        <v>313</v>
      </c>
      <c r="HM80" s="93">
        <v>314</v>
      </c>
      <c r="HN80" s="93">
        <v>315</v>
      </c>
      <c r="HO80" s="93">
        <v>316</v>
      </c>
      <c r="HP80" s="93">
        <v>317</v>
      </c>
      <c r="HQ80" s="93">
        <v>318</v>
      </c>
      <c r="HR80" s="93">
        <v>319</v>
      </c>
      <c r="HS80" s="93">
        <v>320</v>
      </c>
      <c r="HT80" s="93">
        <v>321</v>
      </c>
      <c r="HU80" s="93">
        <v>322</v>
      </c>
      <c r="HV80" s="93">
        <v>323</v>
      </c>
      <c r="HW80" s="93">
        <v>324</v>
      </c>
      <c r="HX80" s="93">
        <v>325</v>
      </c>
      <c r="HY80" s="93">
        <v>326</v>
      </c>
      <c r="HZ80" s="93">
        <v>327</v>
      </c>
      <c r="IA80" s="93">
        <v>328</v>
      </c>
      <c r="IB80" s="93">
        <v>329</v>
      </c>
    </row>
    <row r="81" spans="1:236" s="95" customFormat="1" ht="21" hidden="1" customHeight="1" x14ac:dyDescent="0.3">
      <c r="A81" s="1064"/>
      <c r="B81" s="622" t="s">
        <v>271</v>
      </c>
      <c r="C81" s="1131"/>
      <c r="D81" s="99">
        <f t="shared" ref="D81:BO81" si="176">D77-D80</f>
        <v>-13</v>
      </c>
      <c r="E81" s="99">
        <f t="shared" si="176"/>
        <v>-22</v>
      </c>
      <c r="F81" s="99">
        <f t="shared" si="176"/>
        <v>-17</v>
      </c>
      <c r="G81" s="99">
        <f t="shared" si="176"/>
        <v>-7</v>
      </c>
      <c r="H81" s="99">
        <f t="shared" si="176"/>
        <v>-22</v>
      </c>
      <c r="I81" s="99">
        <f t="shared" si="176"/>
        <v>-15</v>
      </c>
      <c r="J81" s="99">
        <f t="shared" si="176"/>
        <v>-3</v>
      </c>
      <c r="K81" s="99">
        <f t="shared" si="176"/>
        <v>-14</v>
      </c>
      <c r="L81" s="99">
        <f t="shared" si="176"/>
        <v>-38</v>
      </c>
      <c r="M81" s="99">
        <f t="shared" si="176"/>
        <v>-30</v>
      </c>
      <c r="N81" s="99">
        <f t="shared" si="176"/>
        <v>-36</v>
      </c>
      <c r="O81" s="99">
        <f t="shared" si="176"/>
        <v>-8</v>
      </c>
      <c r="P81" s="99">
        <f t="shared" si="176"/>
        <v>-9</v>
      </c>
      <c r="Q81" s="99">
        <f t="shared" si="176"/>
        <v>-18</v>
      </c>
      <c r="R81" s="99">
        <f t="shared" si="176"/>
        <v>-22</v>
      </c>
      <c r="S81" s="99">
        <f t="shared" si="176"/>
        <v>-25</v>
      </c>
      <c r="T81" s="99">
        <f t="shared" si="176"/>
        <v>-21</v>
      </c>
      <c r="U81" s="99">
        <f t="shared" si="176"/>
        <v>-14</v>
      </c>
      <c r="V81" s="99">
        <f t="shared" si="176"/>
        <v>-15</v>
      </c>
      <c r="W81" s="99">
        <f t="shared" si="176"/>
        <v>-20</v>
      </c>
      <c r="X81" s="99">
        <f t="shared" si="176"/>
        <v>-17</v>
      </c>
      <c r="Y81" s="99">
        <f t="shared" si="176"/>
        <v>-18</v>
      </c>
      <c r="Z81" s="99">
        <f t="shared" si="176"/>
        <v>-19</v>
      </c>
      <c r="AA81" s="99">
        <f t="shared" si="176"/>
        <v>-24</v>
      </c>
      <c r="AB81" s="99">
        <f t="shared" si="176"/>
        <v>-25</v>
      </c>
      <c r="AC81" s="99">
        <f t="shared" si="176"/>
        <v>-32</v>
      </c>
      <c r="AD81" s="99">
        <f t="shared" si="176"/>
        <v>-62</v>
      </c>
      <c r="AE81" s="99">
        <f t="shared" si="176"/>
        <v>-27</v>
      </c>
      <c r="AF81" s="99">
        <f t="shared" si="176"/>
        <v>-50</v>
      </c>
      <c r="AG81" s="99">
        <f t="shared" si="176"/>
        <v>-32</v>
      </c>
      <c r="AH81" s="99">
        <f t="shared" si="176"/>
        <v>-31</v>
      </c>
      <c r="AI81" s="99">
        <f t="shared" si="176"/>
        <v>-52</v>
      </c>
      <c r="AJ81" s="99">
        <f t="shared" si="176"/>
        <v>-40</v>
      </c>
      <c r="AK81" s="99">
        <f t="shared" si="176"/>
        <v>-41</v>
      </c>
      <c r="AL81" s="99">
        <f t="shared" si="176"/>
        <v>-31</v>
      </c>
      <c r="AM81" s="99">
        <f t="shared" si="176"/>
        <v>-49</v>
      </c>
      <c r="AN81" s="99">
        <f t="shared" si="176"/>
        <v>-46</v>
      </c>
      <c r="AO81" s="99">
        <f t="shared" si="176"/>
        <v>-47</v>
      </c>
      <c r="AP81" s="99">
        <f t="shared" si="176"/>
        <v>-59</v>
      </c>
      <c r="AQ81" s="99">
        <f t="shared" si="176"/>
        <v>-56</v>
      </c>
      <c r="AR81" s="99">
        <f t="shared" si="176"/>
        <v>-41</v>
      </c>
      <c r="AS81" s="99">
        <f t="shared" si="176"/>
        <v>-55</v>
      </c>
      <c r="AT81" s="99">
        <f t="shared" si="176"/>
        <v>-45</v>
      </c>
      <c r="AU81" s="99">
        <f t="shared" si="176"/>
        <v>-67</v>
      </c>
      <c r="AV81" s="99">
        <f t="shared" si="176"/>
        <v>-54</v>
      </c>
      <c r="AW81" s="99">
        <f t="shared" si="176"/>
        <v>-42</v>
      </c>
      <c r="AX81" s="99">
        <f t="shared" si="176"/>
        <v>-43</v>
      </c>
      <c r="AY81" s="99">
        <f t="shared" si="176"/>
        <v>-72</v>
      </c>
      <c r="AZ81" s="99">
        <f t="shared" si="176"/>
        <v>-49</v>
      </c>
      <c r="BA81" s="99">
        <f t="shared" si="176"/>
        <v>-57</v>
      </c>
      <c r="BB81" s="99">
        <f t="shared" si="176"/>
        <v>-56</v>
      </c>
      <c r="BC81" s="99">
        <f t="shared" si="176"/>
        <v>-71</v>
      </c>
      <c r="BD81" s="99">
        <f t="shared" si="176"/>
        <v>-74</v>
      </c>
      <c r="BE81" s="99">
        <f t="shared" si="176"/>
        <v>-75</v>
      </c>
      <c r="BF81" s="99">
        <f t="shared" si="176"/>
        <v>-64</v>
      </c>
      <c r="BG81" s="99">
        <f t="shared" si="176"/>
        <v>-65</v>
      </c>
      <c r="BH81" s="99">
        <f t="shared" si="176"/>
        <v>-62</v>
      </c>
      <c r="BI81" s="99">
        <f t="shared" si="176"/>
        <v>-54</v>
      </c>
      <c r="BJ81" s="99">
        <f t="shared" si="176"/>
        <v>-55</v>
      </c>
      <c r="BK81" s="99">
        <f t="shared" si="176"/>
        <v>-56</v>
      </c>
      <c r="BL81" s="99">
        <f t="shared" si="176"/>
        <v>-74</v>
      </c>
      <c r="BM81" s="99">
        <f t="shared" si="176"/>
        <v>-64</v>
      </c>
      <c r="BN81" s="99">
        <f t="shared" si="176"/>
        <v>-59</v>
      </c>
      <c r="BO81" s="99">
        <f t="shared" si="176"/>
        <v>-60</v>
      </c>
      <c r="BP81" s="99">
        <f t="shared" ref="BP81:EA81" si="177">BP77-BP80</f>
        <v>-67</v>
      </c>
      <c r="BQ81" s="99">
        <f t="shared" si="177"/>
        <v>-62</v>
      </c>
      <c r="BR81" s="99">
        <f t="shared" si="177"/>
        <v>-63</v>
      </c>
      <c r="BS81" s="99">
        <f t="shared" si="177"/>
        <v>-64</v>
      </c>
      <c r="BT81" s="99">
        <f t="shared" si="177"/>
        <v>-86</v>
      </c>
      <c r="BU81" s="99">
        <f t="shared" si="177"/>
        <v>-91</v>
      </c>
      <c r="BV81" s="99">
        <f t="shared" si="177"/>
        <v>-67</v>
      </c>
      <c r="BW81" s="99">
        <f t="shared" si="177"/>
        <v>-68</v>
      </c>
      <c r="BX81" s="99">
        <f t="shared" si="177"/>
        <v>-94</v>
      </c>
      <c r="BY81" s="99">
        <f t="shared" si="177"/>
        <v>-70</v>
      </c>
      <c r="BZ81" s="99">
        <f t="shared" si="177"/>
        <v>-71</v>
      </c>
      <c r="CA81" s="99">
        <f t="shared" si="177"/>
        <v>-83</v>
      </c>
      <c r="CB81" s="99">
        <f t="shared" si="177"/>
        <v>-86</v>
      </c>
      <c r="CC81" s="99">
        <f t="shared" si="177"/>
        <v>-74</v>
      </c>
      <c r="CD81" s="99">
        <f t="shared" si="177"/>
        <v>-100</v>
      </c>
      <c r="CE81" s="99">
        <f t="shared" si="177"/>
        <v>-86</v>
      </c>
      <c r="CF81" s="99">
        <f t="shared" si="177"/>
        <v>-110</v>
      </c>
      <c r="CG81" s="99">
        <f t="shared" si="177"/>
        <v>-86</v>
      </c>
      <c r="CH81" s="99">
        <f t="shared" si="177"/>
        <v>-79</v>
      </c>
      <c r="CI81" s="99">
        <f t="shared" si="177"/>
        <v>-94</v>
      </c>
      <c r="CJ81" s="99">
        <f t="shared" si="177"/>
        <v>-87</v>
      </c>
      <c r="CK81" s="99">
        <f t="shared" si="177"/>
        <v>-107</v>
      </c>
      <c r="CL81" s="99">
        <f t="shared" si="177"/>
        <v>-96</v>
      </c>
      <c r="CM81" s="99">
        <f t="shared" si="177"/>
        <v>-89</v>
      </c>
      <c r="CN81" s="99">
        <f t="shared" si="177"/>
        <v>-114</v>
      </c>
      <c r="CO81" s="99">
        <f t="shared" si="177"/>
        <v>-86</v>
      </c>
      <c r="CP81" s="99">
        <f t="shared" si="177"/>
        <v>-92</v>
      </c>
      <c r="CQ81" s="99">
        <f t="shared" si="177"/>
        <v>-113</v>
      </c>
      <c r="CR81" s="99">
        <f t="shared" si="177"/>
        <v>-89</v>
      </c>
      <c r="CS81" s="99">
        <f t="shared" si="177"/>
        <v>-90</v>
      </c>
      <c r="CT81" s="99">
        <f t="shared" si="177"/>
        <v>-91</v>
      </c>
      <c r="CU81" s="99">
        <f t="shared" si="177"/>
        <v>-92</v>
      </c>
      <c r="CV81" s="99">
        <f t="shared" si="177"/>
        <v>-93</v>
      </c>
      <c r="CW81" s="99">
        <f t="shared" si="177"/>
        <v>-94</v>
      </c>
      <c r="CX81" s="99">
        <f t="shared" si="177"/>
        <v>-103</v>
      </c>
      <c r="CY81" s="99">
        <f t="shared" si="177"/>
        <v>-96</v>
      </c>
      <c r="CZ81" s="99">
        <f t="shared" si="177"/>
        <v>-127</v>
      </c>
      <c r="DA81" s="99">
        <f t="shared" si="177"/>
        <v>-98</v>
      </c>
      <c r="DB81" s="99">
        <f t="shared" si="177"/>
        <v>-99</v>
      </c>
      <c r="DC81" s="99">
        <f t="shared" si="177"/>
        <v>-125</v>
      </c>
      <c r="DD81" s="99">
        <f t="shared" si="177"/>
        <v>-125</v>
      </c>
      <c r="DE81" s="99">
        <f t="shared" si="177"/>
        <v>-102</v>
      </c>
      <c r="DF81" s="99">
        <f t="shared" si="177"/>
        <v>-103</v>
      </c>
      <c r="DG81" s="99">
        <f t="shared" si="177"/>
        <v>-115</v>
      </c>
      <c r="DH81" s="99">
        <f t="shared" si="177"/>
        <v>-105</v>
      </c>
      <c r="DI81" s="99">
        <f t="shared" si="177"/>
        <v>-106</v>
      </c>
      <c r="DJ81" s="99">
        <f t="shared" si="177"/>
        <v>-115</v>
      </c>
      <c r="DK81" s="99">
        <f t="shared" si="177"/>
        <v>-137</v>
      </c>
      <c r="DL81" s="99">
        <f t="shared" si="177"/>
        <v>-109</v>
      </c>
      <c r="DM81" s="99">
        <f t="shared" si="177"/>
        <v>-123</v>
      </c>
      <c r="DN81" s="99">
        <f t="shared" si="177"/>
        <v>-111</v>
      </c>
      <c r="DO81" s="99">
        <f t="shared" si="177"/>
        <v>-117</v>
      </c>
      <c r="DP81" s="99">
        <f t="shared" si="177"/>
        <v>-113</v>
      </c>
      <c r="DQ81" s="99">
        <f t="shared" si="177"/>
        <v>-134</v>
      </c>
      <c r="DR81" s="99">
        <f t="shared" si="177"/>
        <v>-115</v>
      </c>
      <c r="DS81" s="99">
        <f t="shared" si="177"/>
        <v>-116</v>
      </c>
      <c r="DT81" s="99">
        <f t="shared" si="177"/>
        <v>-117</v>
      </c>
      <c r="DU81" s="99">
        <f t="shared" si="177"/>
        <v>-118</v>
      </c>
      <c r="DV81" s="99">
        <f t="shared" si="177"/>
        <v>-134</v>
      </c>
      <c r="DW81" s="99">
        <f t="shared" si="177"/>
        <v>-120</v>
      </c>
      <c r="DX81" s="99">
        <f t="shared" si="177"/>
        <v>-126</v>
      </c>
      <c r="DY81" s="99">
        <f t="shared" si="177"/>
        <v>-122</v>
      </c>
      <c r="DZ81" s="99">
        <f t="shared" si="177"/>
        <v>-133</v>
      </c>
      <c r="EA81" s="99">
        <f t="shared" si="177"/>
        <v>-124</v>
      </c>
      <c r="EB81" s="99">
        <f t="shared" ref="EB81:GM81" si="178">EB77-EB80</f>
        <v>-125</v>
      </c>
      <c r="EC81" s="99">
        <f t="shared" si="178"/>
        <v>-126</v>
      </c>
      <c r="ED81" s="99">
        <f t="shared" si="178"/>
        <v>-147</v>
      </c>
      <c r="EE81" s="99">
        <f t="shared" si="178"/>
        <v>-139</v>
      </c>
      <c r="EF81" s="99">
        <f t="shared" si="178"/>
        <v>-154</v>
      </c>
      <c r="EG81" s="99">
        <f t="shared" si="178"/>
        <v>-161</v>
      </c>
      <c r="EH81" s="99">
        <f t="shared" si="178"/>
        <v>-148</v>
      </c>
      <c r="EI81" s="99">
        <f t="shared" si="178"/>
        <v>-132</v>
      </c>
      <c r="EJ81" s="99">
        <f t="shared" si="178"/>
        <v>-146</v>
      </c>
      <c r="EK81" s="99">
        <f t="shared" si="178"/>
        <v>-134</v>
      </c>
      <c r="EL81" s="99">
        <f t="shared" si="178"/>
        <v>-135</v>
      </c>
      <c r="EM81" s="99">
        <f t="shared" si="178"/>
        <v>-186</v>
      </c>
      <c r="EN81" s="99">
        <f t="shared" si="178"/>
        <v>-137</v>
      </c>
      <c r="EO81" s="99">
        <f t="shared" si="178"/>
        <v>-158</v>
      </c>
      <c r="EP81" s="99">
        <f t="shared" si="178"/>
        <v>-164</v>
      </c>
      <c r="EQ81" s="99">
        <f t="shared" si="178"/>
        <v>-190</v>
      </c>
      <c r="ER81" s="99">
        <f t="shared" si="178"/>
        <v>-141</v>
      </c>
      <c r="ES81" s="99">
        <f t="shared" si="178"/>
        <v>-175</v>
      </c>
      <c r="ET81" s="99">
        <f t="shared" si="178"/>
        <v>-143</v>
      </c>
      <c r="EU81" s="99">
        <f t="shared" si="178"/>
        <v>-144</v>
      </c>
      <c r="EV81" s="99">
        <f t="shared" si="178"/>
        <v>-145</v>
      </c>
      <c r="EW81" s="99">
        <f t="shared" si="178"/>
        <v>-163</v>
      </c>
      <c r="EX81" s="99">
        <f t="shared" si="178"/>
        <v>-147</v>
      </c>
      <c r="EY81" s="99">
        <f t="shared" si="178"/>
        <v>-181</v>
      </c>
      <c r="EZ81" s="99">
        <f t="shared" si="178"/>
        <v>-224</v>
      </c>
      <c r="FA81" s="99">
        <f t="shared" si="178"/>
        <v>-181</v>
      </c>
      <c r="FB81" s="99">
        <f t="shared" si="178"/>
        <v>-159</v>
      </c>
      <c r="FC81" s="99">
        <f t="shared" si="178"/>
        <v>-172</v>
      </c>
      <c r="FD81" s="99">
        <f t="shared" si="178"/>
        <v>-158</v>
      </c>
      <c r="FE81" s="99">
        <f t="shared" si="178"/>
        <v>-154</v>
      </c>
      <c r="FF81" s="99">
        <f t="shared" si="178"/>
        <v>-163</v>
      </c>
      <c r="FG81" s="99">
        <f t="shared" si="178"/>
        <v>-156</v>
      </c>
      <c r="FH81" s="99">
        <f t="shared" si="178"/>
        <v>-157</v>
      </c>
      <c r="FI81" s="99">
        <f t="shared" si="178"/>
        <v>-162</v>
      </c>
      <c r="FJ81" s="99">
        <f t="shared" si="178"/>
        <v>-159</v>
      </c>
      <c r="FK81" s="99">
        <f t="shared" si="178"/>
        <v>-160</v>
      </c>
      <c r="FL81" s="99">
        <f t="shared" si="178"/>
        <v>-161</v>
      </c>
      <c r="FM81" s="99">
        <f t="shared" si="178"/>
        <v>-162</v>
      </c>
      <c r="FN81" s="99">
        <f t="shared" si="178"/>
        <v>-163</v>
      </c>
      <c r="FO81" s="99">
        <f t="shared" si="178"/>
        <v>-164</v>
      </c>
      <c r="FP81" s="99">
        <f t="shared" si="178"/>
        <v>-176</v>
      </c>
      <c r="FQ81" s="99">
        <f t="shared" si="178"/>
        <v>-166</v>
      </c>
      <c r="FR81" s="99">
        <f t="shared" si="178"/>
        <v>-184</v>
      </c>
      <c r="FS81" s="99">
        <f t="shared" si="178"/>
        <v>-174</v>
      </c>
      <c r="FT81" s="99">
        <f t="shared" si="178"/>
        <v>-169</v>
      </c>
      <c r="FU81" s="99">
        <f t="shared" si="178"/>
        <v>-183</v>
      </c>
      <c r="FV81" s="99">
        <f t="shared" si="178"/>
        <v>-171</v>
      </c>
      <c r="FW81" s="99">
        <f t="shared" si="178"/>
        <v>-172</v>
      </c>
      <c r="FX81" s="99">
        <f t="shared" si="178"/>
        <v>-206</v>
      </c>
      <c r="FY81" s="99">
        <f t="shared" si="178"/>
        <v>-210</v>
      </c>
      <c r="FZ81" s="99">
        <f t="shared" si="178"/>
        <v>-175</v>
      </c>
      <c r="GA81" s="99">
        <f t="shared" si="178"/>
        <v>-201</v>
      </c>
      <c r="GB81" s="99">
        <f t="shared" si="178"/>
        <v>-177</v>
      </c>
      <c r="GC81" s="99">
        <f t="shared" si="178"/>
        <v>-178</v>
      </c>
      <c r="GD81" s="99">
        <f t="shared" si="178"/>
        <v>-214</v>
      </c>
      <c r="GE81" s="99">
        <f t="shared" si="178"/>
        <v>-195</v>
      </c>
      <c r="GF81" s="99">
        <f t="shared" si="178"/>
        <v>-201</v>
      </c>
      <c r="GG81" s="99">
        <f t="shared" si="178"/>
        <v>-196</v>
      </c>
      <c r="GH81" s="99">
        <f t="shared" si="178"/>
        <v>-203</v>
      </c>
      <c r="GI81" s="99">
        <f t="shared" si="178"/>
        <v>-184</v>
      </c>
      <c r="GJ81" s="99">
        <f t="shared" si="178"/>
        <v>-218</v>
      </c>
      <c r="GK81" s="99">
        <f t="shared" si="178"/>
        <v>-186</v>
      </c>
      <c r="GL81" s="99">
        <f t="shared" si="178"/>
        <v>-187</v>
      </c>
      <c r="GM81" s="99">
        <f t="shared" si="178"/>
        <v>-188</v>
      </c>
      <c r="GN81" s="99">
        <f t="shared" ref="GN81:IB81" si="179">GN77-GN80</f>
        <v>-189</v>
      </c>
      <c r="GO81" s="99">
        <f t="shared" si="179"/>
        <v>-190</v>
      </c>
      <c r="GP81" s="99">
        <f t="shared" si="179"/>
        <v>-191</v>
      </c>
      <c r="GQ81" s="99">
        <f t="shared" si="179"/>
        <v>-192</v>
      </c>
      <c r="GR81" s="99">
        <f t="shared" si="179"/>
        <v>-226</v>
      </c>
      <c r="GS81" s="99">
        <f t="shared" si="179"/>
        <v>-194</v>
      </c>
      <c r="GT81" s="99">
        <f t="shared" si="179"/>
        <v>-195</v>
      </c>
      <c r="GU81" s="99">
        <f t="shared" si="179"/>
        <v>-196</v>
      </c>
      <c r="GV81" s="99">
        <f t="shared" si="179"/>
        <v>-219</v>
      </c>
      <c r="GW81" s="99">
        <f t="shared" si="179"/>
        <v>-198</v>
      </c>
      <c r="GX81" s="99">
        <f t="shared" si="179"/>
        <v>-199</v>
      </c>
      <c r="GY81" s="99">
        <f t="shared" si="179"/>
        <v>-204</v>
      </c>
      <c r="GZ81" s="99">
        <f t="shared" si="179"/>
        <v>-234</v>
      </c>
      <c r="HA81" s="99">
        <f t="shared" si="179"/>
        <v>-222</v>
      </c>
      <c r="HB81" s="99">
        <f t="shared" si="179"/>
        <v>-203</v>
      </c>
      <c r="HC81" s="99">
        <f t="shared" si="179"/>
        <v>-204</v>
      </c>
      <c r="HD81" s="99">
        <f t="shared" si="179"/>
        <v>-212</v>
      </c>
      <c r="HE81" s="99">
        <f t="shared" si="179"/>
        <v>-206</v>
      </c>
      <c r="HF81" s="99">
        <f t="shared" si="179"/>
        <v>-207</v>
      </c>
      <c r="HG81" s="99">
        <f t="shared" si="179"/>
        <v>-241</v>
      </c>
      <c r="HH81" s="99">
        <f t="shared" si="179"/>
        <v>-209</v>
      </c>
      <c r="HI81" s="99">
        <f t="shared" si="179"/>
        <v>-227</v>
      </c>
      <c r="HJ81" s="99">
        <f t="shared" si="179"/>
        <v>-247</v>
      </c>
      <c r="HK81" s="99">
        <f t="shared" si="179"/>
        <v>-212</v>
      </c>
      <c r="HL81" s="99">
        <f t="shared" si="179"/>
        <v>-230</v>
      </c>
      <c r="HM81" s="99">
        <f t="shared" si="179"/>
        <v>-214</v>
      </c>
      <c r="HN81" s="99">
        <f t="shared" si="179"/>
        <v>-215</v>
      </c>
      <c r="HO81" s="99">
        <f t="shared" si="179"/>
        <v>-316</v>
      </c>
      <c r="HP81" s="99">
        <f t="shared" si="179"/>
        <v>-217</v>
      </c>
      <c r="HQ81" s="99">
        <f t="shared" si="179"/>
        <v>-218</v>
      </c>
      <c r="HR81" s="99">
        <f t="shared" si="179"/>
        <v>-219</v>
      </c>
      <c r="HS81" s="99">
        <f t="shared" si="179"/>
        <v>-220</v>
      </c>
      <c r="HT81" s="99">
        <f t="shared" si="179"/>
        <v>-221</v>
      </c>
      <c r="HU81" s="99">
        <f t="shared" si="179"/>
        <v>-241</v>
      </c>
      <c r="HV81" s="99">
        <f t="shared" si="179"/>
        <v>-223</v>
      </c>
      <c r="HW81" s="99">
        <f t="shared" si="179"/>
        <v>-224</v>
      </c>
      <c r="HX81" s="99">
        <f t="shared" si="179"/>
        <v>-225</v>
      </c>
      <c r="HY81" s="99">
        <f t="shared" si="179"/>
        <v>-226</v>
      </c>
      <c r="HZ81" s="99">
        <f t="shared" si="179"/>
        <v>-227</v>
      </c>
      <c r="IA81" s="99">
        <f t="shared" si="179"/>
        <v>-253</v>
      </c>
      <c r="IB81" s="99">
        <f t="shared" si="179"/>
        <v>-249</v>
      </c>
    </row>
    <row r="82" spans="1:236" s="104" customFormat="1" ht="21" hidden="1" customHeight="1" x14ac:dyDescent="0.3">
      <c r="A82" s="705" t="s">
        <v>314</v>
      </c>
      <c r="B82" s="693" t="s">
        <v>288</v>
      </c>
      <c r="C82" s="1195"/>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106"/>
      <c r="CL82" s="106"/>
      <c r="CM82" s="106"/>
      <c r="CN82" s="106"/>
      <c r="CO82" s="106"/>
      <c r="CP82" s="106"/>
      <c r="CQ82" s="106"/>
      <c r="CR82" s="106"/>
      <c r="CS82" s="106"/>
      <c r="CT82" s="106"/>
      <c r="CU82" s="106"/>
      <c r="CV82" s="106"/>
      <c r="CW82" s="106"/>
      <c r="CX82" s="106"/>
      <c r="CY82" s="106"/>
      <c r="CZ82" s="106"/>
      <c r="DA82" s="106"/>
      <c r="DB82" s="106"/>
      <c r="DC82" s="106"/>
      <c r="DD82" s="106"/>
      <c r="DE82" s="106"/>
      <c r="DF82" s="106"/>
      <c r="DG82" s="106"/>
      <c r="DH82" s="106"/>
      <c r="DI82" s="106"/>
      <c r="DJ82" s="106"/>
      <c r="DK82" s="106"/>
      <c r="DL82" s="106"/>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06"/>
      <c r="EI82" s="106"/>
      <c r="EJ82" s="106"/>
      <c r="EK82" s="106"/>
      <c r="EL82" s="106"/>
      <c r="EM82" s="106"/>
      <c r="EN82" s="106"/>
      <c r="EO82" s="106"/>
      <c r="EP82" s="106"/>
      <c r="EQ82" s="106"/>
      <c r="ER82" s="106"/>
      <c r="ES82" s="106"/>
      <c r="ET82" s="106"/>
      <c r="EU82" s="106"/>
      <c r="EV82" s="106"/>
      <c r="EW82" s="106"/>
      <c r="EX82" s="106"/>
      <c r="EY82" s="106"/>
      <c r="EZ82" s="106"/>
      <c r="FA82" s="106"/>
      <c r="FB82" s="106"/>
      <c r="FC82" s="106"/>
      <c r="FD82" s="106"/>
      <c r="FE82" s="106"/>
      <c r="FF82" s="106"/>
      <c r="FG82" s="106"/>
      <c r="FH82" s="106"/>
      <c r="FI82" s="106"/>
      <c r="FJ82" s="106"/>
      <c r="FK82" s="106"/>
      <c r="FL82" s="106"/>
      <c r="FM82" s="106"/>
      <c r="FN82" s="106"/>
      <c r="FO82" s="106"/>
      <c r="FP82" s="106"/>
      <c r="FQ82" s="106"/>
      <c r="FR82" s="106"/>
      <c r="FS82" s="106"/>
      <c r="FT82" s="106"/>
      <c r="FU82" s="106"/>
      <c r="FV82" s="106"/>
      <c r="FW82" s="106"/>
      <c r="FX82" s="106"/>
      <c r="FY82" s="106"/>
      <c r="FZ82" s="106"/>
      <c r="GA82" s="106"/>
      <c r="GB82" s="106"/>
      <c r="GC82" s="106"/>
      <c r="GD82" s="106"/>
      <c r="GE82" s="106"/>
      <c r="GF82" s="106"/>
      <c r="GG82" s="106"/>
      <c r="GH82" s="106"/>
      <c r="GI82" s="106"/>
      <c r="GJ82" s="106"/>
      <c r="GK82" s="106"/>
      <c r="GL82" s="106"/>
      <c r="GM82" s="106"/>
      <c r="GN82" s="106"/>
      <c r="GO82" s="106"/>
      <c r="GP82" s="106"/>
      <c r="GQ82" s="106"/>
      <c r="GR82" s="106"/>
      <c r="GS82" s="106"/>
      <c r="GT82" s="106"/>
      <c r="GU82" s="106"/>
      <c r="GV82" s="106"/>
      <c r="GW82" s="106"/>
      <c r="GX82" s="106"/>
      <c r="GY82" s="106"/>
      <c r="GZ82" s="106"/>
      <c r="HA82" s="106"/>
      <c r="HB82" s="106"/>
      <c r="HC82" s="106"/>
      <c r="HD82" s="106"/>
      <c r="HE82" s="106"/>
      <c r="HF82" s="106"/>
      <c r="HG82" s="106"/>
      <c r="HH82" s="106"/>
      <c r="HI82" s="106"/>
      <c r="HJ82" s="106"/>
      <c r="HK82" s="106"/>
      <c r="HL82" s="106"/>
      <c r="HM82" s="106"/>
      <c r="HN82" s="106"/>
      <c r="HO82" s="106"/>
      <c r="HP82" s="106"/>
      <c r="HQ82" s="106"/>
      <c r="HR82" s="106"/>
      <c r="HS82" s="106"/>
      <c r="HT82" s="106"/>
      <c r="HU82" s="106"/>
      <c r="HV82" s="106"/>
      <c r="HW82" s="106"/>
      <c r="HX82" s="106"/>
      <c r="HY82" s="106"/>
      <c r="HZ82" s="106"/>
      <c r="IA82" s="106"/>
      <c r="IB82" s="106"/>
    </row>
    <row r="83" spans="1:236" s="121" customFormat="1" ht="35.1" customHeight="1" x14ac:dyDescent="0.3">
      <c r="A83" s="1052"/>
      <c r="B83" s="784" t="s">
        <v>290</v>
      </c>
      <c r="C83" s="1196"/>
      <c r="D83" s="108">
        <f t="shared" ref="D83:BO83" si="180">D65*0.3+D70*0.4+D76*0.3</f>
        <v>53.2</v>
      </c>
      <c r="E83" s="108">
        <f t="shared" si="180"/>
        <v>74.8</v>
      </c>
      <c r="F83" s="108">
        <f t="shared" si="180"/>
        <v>80.599999999999994</v>
      </c>
      <c r="G83" s="108">
        <f t="shared" si="180"/>
        <v>47.9</v>
      </c>
      <c r="H83" s="108">
        <f t="shared" si="180"/>
        <v>31.7</v>
      </c>
      <c r="I83" s="108">
        <f t="shared" si="180"/>
        <v>48.099999999999994</v>
      </c>
      <c r="J83" s="108">
        <f t="shared" si="180"/>
        <v>72</v>
      </c>
      <c r="K83" s="108">
        <f t="shared" si="180"/>
        <v>61</v>
      </c>
      <c r="L83" s="108">
        <f t="shared" si="180"/>
        <v>34.099999999999994</v>
      </c>
      <c r="M83" s="108">
        <f t="shared" si="180"/>
        <v>38.799999999999997</v>
      </c>
      <c r="N83" s="108">
        <f t="shared" si="180"/>
        <v>35.299999999999997</v>
      </c>
      <c r="O83" s="108">
        <f t="shared" si="180"/>
        <v>52</v>
      </c>
      <c r="P83" s="108">
        <f t="shared" si="180"/>
        <v>60</v>
      </c>
      <c r="Q83" s="108">
        <f t="shared" si="180"/>
        <v>73.599999999999994</v>
      </c>
      <c r="R83" s="108">
        <f t="shared" si="180"/>
        <v>60.7</v>
      </c>
      <c r="S83" s="108">
        <f t="shared" si="180"/>
        <v>48.099999999999994</v>
      </c>
      <c r="T83" s="108">
        <f t="shared" si="180"/>
        <v>91.6</v>
      </c>
      <c r="U83" s="108">
        <f t="shared" si="180"/>
        <v>36</v>
      </c>
      <c r="V83" s="108">
        <f t="shared" si="180"/>
        <v>60</v>
      </c>
      <c r="W83" s="108">
        <f t="shared" si="180"/>
        <v>56.8</v>
      </c>
      <c r="X83" s="108">
        <f t="shared" si="180"/>
        <v>58</v>
      </c>
      <c r="Y83" s="108">
        <f t="shared" si="180"/>
        <v>60</v>
      </c>
      <c r="Z83" s="108">
        <f t="shared" si="180"/>
        <v>44</v>
      </c>
      <c r="AA83" s="108">
        <f t="shared" si="180"/>
        <v>50.8</v>
      </c>
      <c r="AB83" s="108">
        <f t="shared" si="180"/>
        <v>72.8</v>
      </c>
      <c r="AC83" s="108">
        <f t="shared" si="180"/>
        <v>63</v>
      </c>
      <c r="AD83" s="108">
        <f t="shared" si="180"/>
        <v>46.3</v>
      </c>
      <c r="AE83" s="108">
        <f t="shared" si="180"/>
        <v>57.099999999999994</v>
      </c>
      <c r="AF83" s="108">
        <f t="shared" si="180"/>
        <v>66.5</v>
      </c>
      <c r="AG83" s="108">
        <f t="shared" si="180"/>
        <v>50.2</v>
      </c>
      <c r="AH83" s="108">
        <f t="shared" si="180"/>
        <v>56.8</v>
      </c>
      <c r="AI83" s="108">
        <f t="shared" si="180"/>
        <v>50.8</v>
      </c>
      <c r="AJ83" s="108">
        <f t="shared" si="180"/>
        <v>54.7</v>
      </c>
      <c r="AK83" s="108">
        <f t="shared" si="180"/>
        <v>70.7</v>
      </c>
      <c r="AL83" s="108">
        <f t="shared" si="180"/>
        <v>44</v>
      </c>
      <c r="AM83" s="108">
        <f t="shared" si="180"/>
        <v>44.9</v>
      </c>
      <c r="AN83" s="108">
        <f t="shared" si="180"/>
        <v>66.099999999999994</v>
      </c>
      <c r="AO83" s="108">
        <f t="shared" si="180"/>
        <v>48.099999999999994</v>
      </c>
      <c r="AP83" s="108">
        <f t="shared" si="180"/>
        <v>50.8</v>
      </c>
      <c r="AQ83" s="108">
        <f t="shared" si="180"/>
        <v>64</v>
      </c>
      <c r="AR83" s="108">
        <f t="shared" si="180"/>
        <v>48.8</v>
      </c>
      <c r="AS83" s="108">
        <f t="shared" si="180"/>
        <v>48.9</v>
      </c>
      <c r="AT83" s="108">
        <f t="shared" si="180"/>
        <v>50.2</v>
      </c>
      <c r="AU83" s="108">
        <f t="shared" si="180"/>
        <v>21.9</v>
      </c>
      <c r="AV83" s="108">
        <f t="shared" si="180"/>
        <v>54.099999999999994</v>
      </c>
      <c r="AW83" s="108">
        <f t="shared" si="180"/>
        <v>52</v>
      </c>
      <c r="AX83" s="108">
        <f t="shared" si="180"/>
        <v>44</v>
      </c>
      <c r="AY83" s="108">
        <f t="shared" si="180"/>
        <v>49.599999999999994</v>
      </c>
      <c r="AZ83" s="108">
        <f t="shared" si="180"/>
        <v>56.8</v>
      </c>
      <c r="BA83" s="108">
        <f t="shared" si="180"/>
        <v>46.7</v>
      </c>
      <c r="BB83" s="108">
        <f t="shared" si="180"/>
        <v>75.3</v>
      </c>
      <c r="BC83" s="108">
        <f t="shared" si="180"/>
        <v>79.099999999999994</v>
      </c>
      <c r="BD83" s="108">
        <f t="shared" si="180"/>
        <v>36.5</v>
      </c>
      <c r="BE83" s="108">
        <f t="shared" si="180"/>
        <v>44.5</v>
      </c>
      <c r="BF83" s="108">
        <f t="shared" si="180"/>
        <v>68.099999999999994</v>
      </c>
      <c r="BG83" s="108">
        <f t="shared" si="180"/>
        <v>40.099999999999994</v>
      </c>
      <c r="BH83" s="108">
        <f t="shared" si="180"/>
        <v>41.3</v>
      </c>
      <c r="BI83" s="108">
        <f t="shared" si="180"/>
        <v>60</v>
      </c>
      <c r="BJ83" s="108">
        <f t="shared" si="180"/>
        <v>46</v>
      </c>
      <c r="BK83" s="108">
        <f t="shared" si="180"/>
        <v>52</v>
      </c>
      <c r="BL83" s="108">
        <f t="shared" si="180"/>
        <v>54.9</v>
      </c>
      <c r="BM83" s="108">
        <f t="shared" si="180"/>
        <v>56.2</v>
      </c>
      <c r="BN83" s="108">
        <f t="shared" si="180"/>
        <v>38</v>
      </c>
      <c r="BO83" s="108">
        <f t="shared" si="180"/>
        <v>66</v>
      </c>
      <c r="BP83" s="108">
        <f t="shared" ref="BP83:EA83" si="181">BP65*0.3+BP70*0.4+BP76*0.3</f>
        <v>50.2</v>
      </c>
      <c r="BQ83" s="108">
        <f t="shared" si="181"/>
        <v>52</v>
      </c>
      <c r="BR83" s="108">
        <f t="shared" si="181"/>
        <v>44</v>
      </c>
      <c r="BS83" s="108">
        <f t="shared" si="181"/>
        <v>44</v>
      </c>
      <c r="BT83" s="108">
        <f t="shared" si="181"/>
        <v>51.7</v>
      </c>
      <c r="BU83" s="108">
        <f t="shared" si="181"/>
        <v>30.5</v>
      </c>
      <c r="BV83" s="108">
        <f t="shared" si="181"/>
        <v>44</v>
      </c>
      <c r="BW83" s="108">
        <f t="shared" si="181"/>
        <v>66</v>
      </c>
      <c r="BX83" s="108">
        <f t="shared" si="181"/>
        <v>30.5</v>
      </c>
      <c r="BY83" s="108">
        <f t="shared" si="181"/>
        <v>60</v>
      </c>
      <c r="BZ83" s="108">
        <f t="shared" si="181"/>
        <v>52</v>
      </c>
      <c r="CA83" s="108">
        <f t="shared" si="181"/>
        <v>56.7</v>
      </c>
      <c r="CB83" s="108">
        <f t="shared" si="181"/>
        <v>34.099999999999994</v>
      </c>
      <c r="CC83" s="108">
        <f t="shared" si="181"/>
        <v>44</v>
      </c>
      <c r="CD83" s="108">
        <f t="shared" si="181"/>
        <v>30.5</v>
      </c>
      <c r="CE83" s="108">
        <f t="shared" si="181"/>
        <v>63</v>
      </c>
      <c r="CF83" s="108">
        <f t="shared" si="181"/>
        <v>34.099999999999994</v>
      </c>
      <c r="CG83" s="108">
        <f t="shared" si="181"/>
        <v>57.599999999999994</v>
      </c>
      <c r="CH83" s="108">
        <f t="shared" si="181"/>
        <v>58</v>
      </c>
      <c r="CI83" s="108">
        <f t="shared" si="181"/>
        <v>33.799999999999997</v>
      </c>
      <c r="CJ83" s="108">
        <f t="shared" si="181"/>
        <v>42.2</v>
      </c>
      <c r="CK83" s="108">
        <f t="shared" si="181"/>
        <v>44.5</v>
      </c>
      <c r="CL83" s="108">
        <f t="shared" si="181"/>
        <v>48.099999999999994</v>
      </c>
      <c r="CM83" s="108">
        <f t="shared" si="181"/>
        <v>36.5</v>
      </c>
      <c r="CN83" s="108">
        <f t="shared" si="181"/>
        <v>35.299999999999997</v>
      </c>
      <c r="CO83" s="108">
        <f t="shared" si="181"/>
        <v>38</v>
      </c>
      <c r="CP83" s="108">
        <f t="shared" si="181"/>
        <v>50.5</v>
      </c>
      <c r="CQ83" s="108">
        <f t="shared" si="181"/>
        <v>30.5</v>
      </c>
      <c r="CR83" s="108">
        <f t="shared" si="181"/>
        <v>44</v>
      </c>
      <c r="CS83" s="108">
        <f t="shared" si="181"/>
        <v>60</v>
      </c>
      <c r="CT83" s="108">
        <f t="shared" si="181"/>
        <v>38</v>
      </c>
      <c r="CU83" s="108">
        <f t="shared" si="181"/>
        <v>58</v>
      </c>
      <c r="CV83" s="108">
        <f t="shared" si="181"/>
        <v>38</v>
      </c>
      <c r="CW83" s="108">
        <f t="shared" si="181"/>
        <v>44</v>
      </c>
      <c r="CX83" s="108">
        <f t="shared" si="181"/>
        <v>57.599999999999994</v>
      </c>
      <c r="CY83" s="108">
        <f t="shared" si="181"/>
        <v>68</v>
      </c>
      <c r="CZ83" s="108">
        <f t="shared" si="181"/>
        <v>43</v>
      </c>
      <c r="DA83" s="108">
        <f t="shared" si="181"/>
        <v>52</v>
      </c>
      <c r="DB83" s="108">
        <f t="shared" si="181"/>
        <v>36</v>
      </c>
      <c r="DC83" s="108">
        <f t="shared" si="181"/>
        <v>52.5</v>
      </c>
      <c r="DD83" s="108">
        <f t="shared" si="181"/>
        <v>44.8</v>
      </c>
      <c r="DE83" s="108">
        <f t="shared" si="181"/>
        <v>60</v>
      </c>
      <c r="DF83" s="108">
        <f t="shared" si="181"/>
        <v>30</v>
      </c>
      <c r="DG83" s="108">
        <f t="shared" si="181"/>
        <v>56.7</v>
      </c>
      <c r="DH83" s="108">
        <f t="shared" si="181"/>
        <v>38</v>
      </c>
      <c r="DI83" s="108">
        <f t="shared" si="181"/>
        <v>46</v>
      </c>
      <c r="DJ83" s="108">
        <f t="shared" si="181"/>
        <v>47.599999999999994</v>
      </c>
      <c r="DK83" s="108">
        <f t="shared" si="181"/>
        <v>21.3</v>
      </c>
      <c r="DL83" s="108">
        <f t="shared" si="181"/>
        <v>52</v>
      </c>
      <c r="DM83" s="108">
        <f t="shared" si="181"/>
        <v>60.099999999999994</v>
      </c>
      <c r="DN83" s="108">
        <f t="shared" si="181"/>
        <v>74</v>
      </c>
      <c r="DO83" s="108">
        <f t="shared" si="181"/>
        <v>56.5</v>
      </c>
      <c r="DP83" s="108">
        <f t="shared" si="181"/>
        <v>64</v>
      </c>
      <c r="DQ83" s="108">
        <f t="shared" si="181"/>
        <v>60</v>
      </c>
      <c r="DR83" s="108">
        <f t="shared" si="181"/>
        <v>64</v>
      </c>
      <c r="DS83" s="108">
        <f t="shared" si="181"/>
        <v>50</v>
      </c>
      <c r="DT83" s="108">
        <f t="shared" si="181"/>
        <v>74</v>
      </c>
      <c r="DU83" s="108">
        <f t="shared" si="181"/>
        <v>74</v>
      </c>
      <c r="DV83" s="108">
        <f t="shared" si="181"/>
        <v>61.5</v>
      </c>
      <c r="DW83" s="108">
        <f t="shared" si="181"/>
        <v>52</v>
      </c>
      <c r="DX83" s="108">
        <f t="shared" si="181"/>
        <v>76.5</v>
      </c>
      <c r="DY83" s="108">
        <f t="shared" si="181"/>
        <v>44</v>
      </c>
      <c r="DZ83" s="108">
        <f t="shared" si="181"/>
        <v>35</v>
      </c>
      <c r="EA83" s="108">
        <f t="shared" si="181"/>
        <v>58</v>
      </c>
      <c r="EB83" s="108">
        <f t="shared" ref="EB83:GM83" si="182">EB65*0.3+EB70*0.4+EB76*0.3</f>
        <v>58</v>
      </c>
      <c r="EC83" s="108">
        <f t="shared" si="182"/>
        <v>50</v>
      </c>
      <c r="ED83" s="108">
        <f t="shared" si="182"/>
        <v>44</v>
      </c>
      <c r="EE83" s="108">
        <f t="shared" si="182"/>
        <v>40.700000000000003</v>
      </c>
      <c r="EF83" s="108">
        <f t="shared" si="182"/>
        <v>58.5</v>
      </c>
      <c r="EG83" s="108">
        <f t="shared" si="182"/>
        <v>28.7</v>
      </c>
      <c r="EH83" s="108">
        <f t="shared" si="182"/>
        <v>60.9</v>
      </c>
      <c r="EI83" s="108">
        <f t="shared" si="182"/>
        <v>66</v>
      </c>
      <c r="EJ83" s="108">
        <f t="shared" si="182"/>
        <v>56.099999999999994</v>
      </c>
      <c r="EK83" s="108">
        <f t="shared" si="182"/>
        <v>52</v>
      </c>
      <c r="EL83" s="108">
        <f t="shared" si="182"/>
        <v>52</v>
      </c>
      <c r="EM83" s="108">
        <f t="shared" si="182"/>
        <v>45</v>
      </c>
      <c r="EN83" s="108">
        <f t="shared" si="182"/>
        <v>52</v>
      </c>
      <c r="EO83" s="108">
        <f t="shared" si="182"/>
        <v>46</v>
      </c>
      <c r="EP83" s="108">
        <f t="shared" si="182"/>
        <v>42.5</v>
      </c>
      <c r="EQ83" s="108">
        <f t="shared" si="182"/>
        <v>37</v>
      </c>
      <c r="ER83" s="108">
        <f t="shared" si="182"/>
        <v>52</v>
      </c>
      <c r="ES83" s="108">
        <f t="shared" si="182"/>
        <v>26.099999999999998</v>
      </c>
      <c r="ET83" s="108">
        <f t="shared" si="182"/>
        <v>44</v>
      </c>
      <c r="EU83" s="108">
        <f t="shared" si="182"/>
        <v>50</v>
      </c>
      <c r="EV83" s="108">
        <f t="shared" si="182"/>
        <v>44</v>
      </c>
      <c r="EW83" s="108">
        <f t="shared" si="182"/>
        <v>58.9</v>
      </c>
      <c r="EX83" s="108">
        <f t="shared" si="182"/>
        <v>38</v>
      </c>
      <c r="EY83" s="108">
        <f t="shared" si="182"/>
        <v>48.099999999999994</v>
      </c>
      <c r="EZ83" s="108">
        <f t="shared" si="182"/>
        <v>21.5</v>
      </c>
      <c r="FA83" s="108">
        <f t="shared" si="182"/>
        <v>48.7</v>
      </c>
      <c r="FB83" s="108">
        <f t="shared" si="182"/>
        <v>41.599999999999994</v>
      </c>
      <c r="FC83" s="108">
        <f t="shared" si="182"/>
        <v>72</v>
      </c>
      <c r="FD83" s="108">
        <f t="shared" si="182"/>
        <v>72.5</v>
      </c>
      <c r="FE83" s="108">
        <f t="shared" si="182"/>
        <v>66</v>
      </c>
      <c r="FF83" s="108">
        <f t="shared" si="182"/>
        <v>57.599999999999994</v>
      </c>
      <c r="FG83" s="108">
        <f t="shared" si="182"/>
        <v>36</v>
      </c>
      <c r="FH83" s="108">
        <f t="shared" si="182"/>
        <v>68</v>
      </c>
      <c r="FI83" s="108">
        <f t="shared" si="182"/>
        <v>58.8</v>
      </c>
      <c r="FJ83" s="108">
        <f t="shared" si="182"/>
        <v>66</v>
      </c>
      <c r="FK83" s="108">
        <f t="shared" si="182"/>
        <v>66</v>
      </c>
      <c r="FL83" s="108">
        <f t="shared" si="182"/>
        <v>44</v>
      </c>
      <c r="FM83" s="108">
        <f t="shared" si="182"/>
        <v>60</v>
      </c>
      <c r="FN83" s="108">
        <f t="shared" si="182"/>
        <v>36</v>
      </c>
      <c r="FO83" s="108">
        <f t="shared" si="182"/>
        <v>52</v>
      </c>
      <c r="FP83" s="108">
        <f t="shared" si="182"/>
        <v>54.7</v>
      </c>
      <c r="FQ83" s="108">
        <f t="shared" si="182"/>
        <v>52</v>
      </c>
      <c r="FR83" s="108">
        <f t="shared" si="182"/>
        <v>46.9</v>
      </c>
      <c r="FS83" s="108">
        <f t="shared" si="182"/>
        <v>56.2</v>
      </c>
      <c r="FT83" s="108">
        <f t="shared" si="182"/>
        <v>44</v>
      </c>
      <c r="FU83" s="108">
        <f t="shared" si="182"/>
        <v>48.099999999999994</v>
      </c>
      <c r="FV83" s="108">
        <f t="shared" si="182"/>
        <v>60</v>
      </c>
      <c r="FW83" s="108">
        <f t="shared" si="182"/>
        <v>50</v>
      </c>
      <c r="FX83" s="108">
        <f t="shared" si="182"/>
        <v>28.099999999999998</v>
      </c>
      <c r="FY83" s="108">
        <f t="shared" si="182"/>
        <v>43.2</v>
      </c>
      <c r="FZ83" s="108">
        <f t="shared" si="182"/>
        <v>38</v>
      </c>
      <c r="GA83" s="108">
        <f t="shared" si="182"/>
        <v>66.5</v>
      </c>
      <c r="GB83" s="108">
        <f t="shared" si="182"/>
        <v>36</v>
      </c>
      <c r="GC83" s="108">
        <f t="shared" si="182"/>
        <v>64</v>
      </c>
      <c r="GD83" s="108">
        <f t="shared" si="182"/>
        <v>55.5</v>
      </c>
      <c r="GE83" s="108">
        <f t="shared" si="182"/>
        <v>45.5</v>
      </c>
      <c r="GF83" s="108">
        <f t="shared" si="182"/>
        <v>52</v>
      </c>
      <c r="GG83" s="108">
        <f t="shared" si="182"/>
        <v>45.8</v>
      </c>
      <c r="GH83" s="108">
        <f t="shared" si="182"/>
        <v>44</v>
      </c>
      <c r="GI83" s="108">
        <f t="shared" si="182"/>
        <v>46</v>
      </c>
      <c r="GJ83" s="108">
        <f t="shared" si="182"/>
        <v>42.099999999999994</v>
      </c>
      <c r="GK83" s="108">
        <f t="shared" si="182"/>
        <v>52</v>
      </c>
      <c r="GL83" s="108">
        <f t="shared" si="182"/>
        <v>44</v>
      </c>
      <c r="GM83" s="108">
        <f t="shared" si="182"/>
        <v>52</v>
      </c>
      <c r="GN83" s="108">
        <f t="shared" ref="GN83:IB83" si="183">GN65*0.3+GN70*0.4+GN76*0.3</f>
        <v>60</v>
      </c>
      <c r="GO83" s="108">
        <f t="shared" si="183"/>
        <v>50</v>
      </c>
      <c r="GP83" s="108">
        <f t="shared" si="183"/>
        <v>44</v>
      </c>
      <c r="GQ83" s="108">
        <f t="shared" si="183"/>
        <v>60</v>
      </c>
      <c r="GR83" s="108">
        <f t="shared" si="183"/>
        <v>42.099999999999994</v>
      </c>
      <c r="GS83" s="108">
        <f t="shared" si="183"/>
        <v>62</v>
      </c>
      <c r="GT83" s="108">
        <f t="shared" si="183"/>
        <v>52</v>
      </c>
      <c r="GU83" s="108">
        <f t="shared" si="183"/>
        <v>52</v>
      </c>
      <c r="GV83" s="108">
        <f t="shared" si="183"/>
        <v>53.4</v>
      </c>
      <c r="GW83" s="108">
        <f t="shared" si="183"/>
        <v>38</v>
      </c>
      <c r="GX83" s="108">
        <f t="shared" si="183"/>
        <v>46</v>
      </c>
      <c r="GY83" s="108">
        <f t="shared" si="183"/>
        <v>48.8</v>
      </c>
      <c r="GZ83" s="108">
        <f t="shared" si="183"/>
        <v>20.099999999999998</v>
      </c>
      <c r="HA83" s="108">
        <f t="shared" si="183"/>
        <v>60</v>
      </c>
      <c r="HB83" s="108">
        <f t="shared" si="183"/>
        <v>52</v>
      </c>
      <c r="HC83" s="108">
        <f t="shared" si="183"/>
        <v>52</v>
      </c>
      <c r="HD83" s="108">
        <f t="shared" si="183"/>
        <v>57.9</v>
      </c>
      <c r="HE83" s="108">
        <f t="shared" si="183"/>
        <v>36</v>
      </c>
      <c r="HF83" s="108">
        <f t="shared" si="183"/>
        <v>68</v>
      </c>
      <c r="HG83" s="108">
        <f t="shared" si="183"/>
        <v>28.099999999999998</v>
      </c>
      <c r="HH83" s="108">
        <f t="shared" si="183"/>
        <v>50</v>
      </c>
      <c r="HI83" s="108">
        <f t="shared" si="183"/>
        <v>52.9</v>
      </c>
      <c r="HJ83" s="108">
        <f t="shared" si="183"/>
        <v>55.2</v>
      </c>
      <c r="HK83" s="108">
        <f t="shared" si="183"/>
        <v>44</v>
      </c>
      <c r="HL83" s="108">
        <f t="shared" si="183"/>
        <v>44.9</v>
      </c>
      <c r="HM83" s="108">
        <f t="shared" si="183"/>
        <v>74</v>
      </c>
      <c r="HN83" s="108">
        <f t="shared" si="183"/>
        <v>52</v>
      </c>
      <c r="HO83" s="108">
        <f t="shared" si="183"/>
        <v>22</v>
      </c>
      <c r="HP83" s="108">
        <f t="shared" si="183"/>
        <v>52</v>
      </c>
      <c r="HQ83" s="108">
        <f t="shared" si="183"/>
        <v>44</v>
      </c>
      <c r="HR83" s="108">
        <f t="shared" si="183"/>
        <v>38</v>
      </c>
      <c r="HS83" s="108">
        <f t="shared" si="183"/>
        <v>38</v>
      </c>
      <c r="HT83" s="108">
        <f t="shared" si="183"/>
        <v>52</v>
      </c>
      <c r="HU83" s="108">
        <f t="shared" si="183"/>
        <v>52.3</v>
      </c>
      <c r="HV83" s="108">
        <f t="shared" si="183"/>
        <v>54</v>
      </c>
      <c r="HW83" s="108">
        <f t="shared" si="183"/>
        <v>52</v>
      </c>
      <c r="HX83" s="108">
        <f t="shared" si="183"/>
        <v>58</v>
      </c>
      <c r="HY83" s="108">
        <f t="shared" si="183"/>
        <v>60</v>
      </c>
      <c r="HZ83" s="108">
        <f t="shared" si="183"/>
        <v>36</v>
      </c>
      <c r="IA83" s="108">
        <f t="shared" si="183"/>
        <v>36.5</v>
      </c>
      <c r="IB83" s="108">
        <f t="shared" si="183"/>
        <v>36</v>
      </c>
    </row>
    <row r="84" spans="1:236" s="122" customFormat="1" ht="30" hidden="1" customHeight="1" x14ac:dyDescent="0.3">
      <c r="A84" s="1053"/>
      <c r="B84" s="698" t="s">
        <v>315</v>
      </c>
      <c r="C84" s="1197"/>
      <c r="D84" s="123">
        <v>69.099999999999994</v>
      </c>
      <c r="E84" s="123">
        <v>70.099999999999994</v>
      </c>
      <c r="F84" s="123">
        <v>71.099999999999994</v>
      </c>
      <c r="G84" s="123">
        <v>72.099999999999994</v>
      </c>
      <c r="H84" s="123">
        <v>73.099999999999994</v>
      </c>
      <c r="I84" s="123">
        <v>74.099999999999994</v>
      </c>
      <c r="J84" s="123">
        <v>75.099999999999994</v>
      </c>
      <c r="K84" s="123">
        <v>76.099999999999994</v>
      </c>
      <c r="L84" s="123">
        <v>77.099999999999994</v>
      </c>
      <c r="M84" s="123">
        <v>78.099999999999994</v>
      </c>
      <c r="N84" s="123">
        <v>79.099999999999994</v>
      </c>
      <c r="O84" s="123">
        <v>80.099999999999994</v>
      </c>
      <c r="P84" s="123">
        <v>81.099999999999994</v>
      </c>
      <c r="Q84" s="123">
        <v>82.1</v>
      </c>
      <c r="R84" s="123">
        <v>83.1</v>
      </c>
      <c r="S84" s="123">
        <v>84.1</v>
      </c>
      <c r="T84" s="123">
        <v>85.1</v>
      </c>
      <c r="U84" s="123">
        <v>86.1</v>
      </c>
      <c r="V84" s="123">
        <v>87.1</v>
      </c>
      <c r="W84" s="123">
        <v>88.1</v>
      </c>
      <c r="X84" s="123">
        <v>89.1</v>
      </c>
      <c r="Y84" s="123">
        <v>90.1</v>
      </c>
      <c r="Z84" s="123">
        <v>91.1</v>
      </c>
      <c r="AA84" s="123">
        <v>92.1</v>
      </c>
      <c r="AB84" s="123">
        <v>93.1</v>
      </c>
      <c r="AC84" s="123">
        <v>94.1</v>
      </c>
      <c r="AD84" s="123">
        <v>95.1</v>
      </c>
      <c r="AE84" s="123">
        <v>96.1</v>
      </c>
      <c r="AF84" s="123">
        <v>97.1</v>
      </c>
      <c r="AG84" s="123">
        <v>98.1</v>
      </c>
      <c r="AH84" s="123">
        <v>99.1</v>
      </c>
      <c r="AI84" s="123">
        <v>100.1</v>
      </c>
      <c r="AJ84" s="123">
        <v>101.1</v>
      </c>
      <c r="AK84" s="123">
        <v>102.1</v>
      </c>
      <c r="AL84" s="123">
        <v>103.1</v>
      </c>
      <c r="AM84" s="123">
        <v>104.1</v>
      </c>
      <c r="AN84" s="123">
        <v>105.1</v>
      </c>
      <c r="AO84" s="123">
        <v>106.1</v>
      </c>
      <c r="AP84" s="123">
        <v>107.1</v>
      </c>
      <c r="AQ84" s="123">
        <v>108.1</v>
      </c>
      <c r="AR84" s="123">
        <v>109.1</v>
      </c>
      <c r="AS84" s="123">
        <v>110.1</v>
      </c>
      <c r="AT84" s="123">
        <v>111.1</v>
      </c>
      <c r="AU84" s="123">
        <v>112.1</v>
      </c>
      <c r="AV84" s="123">
        <v>113.1</v>
      </c>
      <c r="AW84" s="123">
        <v>114.1</v>
      </c>
      <c r="AX84" s="123">
        <v>115.1</v>
      </c>
      <c r="AY84" s="123">
        <v>116.1</v>
      </c>
      <c r="AZ84" s="123">
        <v>117.1</v>
      </c>
      <c r="BA84" s="123">
        <v>118.1</v>
      </c>
      <c r="BB84" s="123">
        <v>119.1</v>
      </c>
      <c r="BC84" s="123">
        <v>120.1</v>
      </c>
      <c r="BD84" s="123">
        <v>121.1</v>
      </c>
      <c r="BE84" s="123">
        <v>122.1</v>
      </c>
      <c r="BF84" s="123">
        <v>123.1</v>
      </c>
      <c r="BG84" s="123">
        <v>124.1</v>
      </c>
      <c r="BH84" s="123">
        <v>125.1</v>
      </c>
      <c r="BI84" s="123">
        <v>126.1</v>
      </c>
      <c r="BJ84" s="123">
        <v>127.1</v>
      </c>
      <c r="BK84" s="123">
        <v>128.1</v>
      </c>
      <c r="BL84" s="123">
        <v>129.1</v>
      </c>
      <c r="BM84" s="123">
        <v>130.1</v>
      </c>
      <c r="BN84" s="123">
        <v>131.1</v>
      </c>
      <c r="BO84" s="123">
        <v>132.1</v>
      </c>
      <c r="BP84" s="123">
        <v>133.1</v>
      </c>
      <c r="BQ84" s="123">
        <v>134.1</v>
      </c>
      <c r="BR84" s="123">
        <v>135.1</v>
      </c>
      <c r="BS84" s="123">
        <v>136.1</v>
      </c>
      <c r="BT84" s="123">
        <v>137.1</v>
      </c>
      <c r="BU84" s="123">
        <v>138.1</v>
      </c>
      <c r="BV84" s="123">
        <v>139.1</v>
      </c>
      <c r="BW84" s="123">
        <v>140.1</v>
      </c>
      <c r="BX84" s="123">
        <v>141.1</v>
      </c>
      <c r="BY84" s="123">
        <v>142.1</v>
      </c>
      <c r="BZ84" s="123">
        <v>143.1</v>
      </c>
      <c r="CA84" s="123">
        <v>144.1</v>
      </c>
      <c r="CB84" s="123">
        <v>145.1</v>
      </c>
      <c r="CC84" s="123">
        <v>146.1</v>
      </c>
      <c r="CD84" s="123">
        <v>147.1</v>
      </c>
      <c r="CE84" s="123">
        <v>148.1</v>
      </c>
      <c r="CF84" s="123">
        <v>149.1</v>
      </c>
      <c r="CG84" s="123">
        <v>150.1</v>
      </c>
      <c r="CH84" s="123">
        <v>151.1</v>
      </c>
      <c r="CI84" s="123">
        <v>152.1</v>
      </c>
      <c r="CJ84" s="123">
        <v>153.1</v>
      </c>
      <c r="CK84" s="123">
        <v>154.1</v>
      </c>
      <c r="CL84" s="123">
        <v>155.1</v>
      </c>
      <c r="CM84" s="123">
        <v>156.1</v>
      </c>
      <c r="CN84" s="123">
        <v>157.1</v>
      </c>
      <c r="CO84" s="123">
        <v>158.1</v>
      </c>
      <c r="CP84" s="123">
        <v>159.1</v>
      </c>
      <c r="CQ84" s="123">
        <v>160.1</v>
      </c>
      <c r="CR84" s="123">
        <v>161.1</v>
      </c>
      <c r="CS84" s="123">
        <v>162.1</v>
      </c>
      <c r="CT84" s="123">
        <v>163.1</v>
      </c>
      <c r="CU84" s="123">
        <v>164.1</v>
      </c>
      <c r="CV84" s="123">
        <v>165.1</v>
      </c>
      <c r="CW84" s="123">
        <v>166.1</v>
      </c>
      <c r="CX84" s="123">
        <v>167.1</v>
      </c>
      <c r="CY84" s="123">
        <v>168.1</v>
      </c>
      <c r="CZ84" s="123">
        <v>169.1</v>
      </c>
      <c r="DA84" s="123">
        <v>170.1</v>
      </c>
      <c r="DB84" s="123">
        <v>171.1</v>
      </c>
      <c r="DC84" s="123">
        <v>172.1</v>
      </c>
      <c r="DD84" s="123">
        <v>173.1</v>
      </c>
      <c r="DE84" s="123">
        <v>174.1</v>
      </c>
      <c r="DF84" s="123">
        <v>175.1</v>
      </c>
      <c r="DG84" s="123">
        <v>176.1</v>
      </c>
      <c r="DH84" s="123">
        <v>177.1</v>
      </c>
      <c r="DI84" s="123">
        <v>178.1</v>
      </c>
      <c r="DJ84" s="123">
        <v>179.1</v>
      </c>
      <c r="DK84" s="123">
        <v>180.1</v>
      </c>
      <c r="DL84" s="123">
        <v>181.1</v>
      </c>
      <c r="DM84" s="123">
        <v>182.1</v>
      </c>
      <c r="DN84" s="123">
        <v>183.1</v>
      </c>
      <c r="DO84" s="123">
        <v>184.1</v>
      </c>
      <c r="DP84" s="123">
        <v>185.1</v>
      </c>
      <c r="DQ84" s="123">
        <v>186.1</v>
      </c>
      <c r="DR84" s="123">
        <v>187.1</v>
      </c>
      <c r="DS84" s="123">
        <v>188.1</v>
      </c>
      <c r="DT84" s="123">
        <v>189.1</v>
      </c>
      <c r="DU84" s="123">
        <v>190.1</v>
      </c>
      <c r="DV84" s="123">
        <v>191.1</v>
      </c>
      <c r="DW84" s="123">
        <v>192.1</v>
      </c>
      <c r="DX84" s="123">
        <v>193.1</v>
      </c>
      <c r="DY84" s="123">
        <v>194.1</v>
      </c>
      <c r="DZ84" s="123">
        <v>195.1</v>
      </c>
      <c r="EA84" s="123">
        <v>196.1</v>
      </c>
      <c r="EB84" s="123">
        <v>197.1</v>
      </c>
      <c r="EC84" s="123">
        <v>198.1</v>
      </c>
      <c r="ED84" s="123">
        <v>199.1</v>
      </c>
      <c r="EE84" s="123">
        <v>200.1</v>
      </c>
      <c r="EF84" s="123">
        <v>201.1</v>
      </c>
      <c r="EG84" s="123">
        <v>202.1</v>
      </c>
      <c r="EH84" s="123">
        <v>203.1</v>
      </c>
      <c r="EI84" s="123">
        <v>204.1</v>
      </c>
      <c r="EJ84" s="123">
        <v>205.1</v>
      </c>
      <c r="EK84" s="123">
        <v>206.1</v>
      </c>
      <c r="EL84" s="123">
        <v>207.1</v>
      </c>
      <c r="EM84" s="123">
        <v>208.1</v>
      </c>
      <c r="EN84" s="123">
        <v>209.1</v>
      </c>
      <c r="EO84" s="123">
        <v>210.1</v>
      </c>
      <c r="EP84" s="123">
        <v>211.1</v>
      </c>
      <c r="EQ84" s="123">
        <v>212.1</v>
      </c>
      <c r="ER84" s="123">
        <v>213.1</v>
      </c>
      <c r="ES84" s="123">
        <v>214.1</v>
      </c>
      <c r="ET84" s="123">
        <v>215.1</v>
      </c>
      <c r="EU84" s="123">
        <v>216.1</v>
      </c>
      <c r="EV84" s="123">
        <v>217.1</v>
      </c>
      <c r="EW84" s="123">
        <v>218.1</v>
      </c>
      <c r="EX84" s="123">
        <v>219.1</v>
      </c>
      <c r="EY84" s="123">
        <v>220.1</v>
      </c>
      <c r="EZ84" s="123">
        <v>221.1</v>
      </c>
      <c r="FA84" s="123">
        <v>222.1</v>
      </c>
      <c r="FB84" s="123">
        <v>223.1</v>
      </c>
      <c r="FC84" s="123">
        <v>224.1</v>
      </c>
      <c r="FD84" s="123">
        <v>225.1</v>
      </c>
      <c r="FE84" s="123">
        <v>226.1</v>
      </c>
      <c r="FF84" s="123">
        <v>227.1</v>
      </c>
      <c r="FG84" s="123">
        <v>228.1</v>
      </c>
      <c r="FH84" s="123">
        <v>229.1</v>
      </c>
      <c r="FI84" s="123">
        <v>230.1</v>
      </c>
      <c r="FJ84" s="123">
        <v>231.1</v>
      </c>
      <c r="FK84" s="123">
        <v>232.1</v>
      </c>
      <c r="FL84" s="123">
        <v>233.1</v>
      </c>
      <c r="FM84" s="123">
        <v>234.1</v>
      </c>
      <c r="FN84" s="123">
        <v>235.1</v>
      </c>
      <c r="FO84" s="123">
        <v>236.1</v>
      </c>
      <c r="FP84" s="123">
        <v>237.1</v>
      </c>
      <c r="FQ84" s="123">
        <v>238.1</v>
      </c>
      <c r="FR84" s="123">
        <v>239.1</v>
      </c>
      <c r="FS84" s="123">
        <v>240.1</v>
      </c>
      <c r="FT84" s="123">
        <v>241.1</v>
      </c>
      <c r="FU84" s="123">
        <v>242.1</v>
      </c>
      <c r="FV84" s="123">
        <v>243.1</v>
      </c>
      <c r="FW84" s="123">
        <v>244.1</v>
      </c>
      <c r="FX84" s="123">
        <v>245.1</v>
      </c>
      <c r="FY84" s="123">
        <v>246.1</v>
      </c>
      <c r="FZ84" s="123">
        <v>247.1</v>
      </c>
      <c r="GA84" s="123">
        <v>248.1</v>
      </c>
      <c r="GB84" s="123">
        <v>249.1</v>
      </c>
      <c r="GC84" s="123">
        <v>250.1</v>
      </c>
      <c r="GD84" s="123">
        <v>251.1</v>
      </c>
      <c r="GE84" s="123">
        <v>252.1</v>
      </c>
      <c r="GF84" s="123">
        <v>253.1</v>
      </c>
      <c r="GG84" s="123">
        <v>254.1</v>
      </c>
      <c r="GH84" s="123">
        <v>255.1</v>
      </c>
      <c r="GI84" s="123">
        <v>256.10000000000002</v>
      </c>
      <c r="GJ84" s="123">
        <v>257.10000000000002</v>
      </c>
      <c r="GK84" s="123">
        <v>258.10000000000002</v>
      </c>
      <c r="GL84" s="123">
        <v>259.10000000000002</v>
      </c>
      <c r="GM84" s="123">
        <v>260.10000000000002</v>
      </c>
      <c r="GN84" s="123">
        <v>261.10000000000002</v>
      </c>
      <c r="GO84" s="123">
        <v>262.10000000000002</v>
      </c>
      <c r="GP84" s="123">
        <v>263.10000000000002</v>
      </c>
      <c r="GQ84" s="123">
        <v>264.10000000000002</v>
      </c>
      <c r="GR84" s="123">
        <v>265.10000000000002</v>
      </c>
      <c r="GS84" s="123">
        <v>266.10000000000002</v>
      </c>
      <c r="GT84" s="123">
        <v>267.10000000000002</v>
      </c>
      <c r="GU84" s="123">
        <v>268.10000000000002</v>
      </c>
      <c r="GV84" s="123">
        <v>269.10000000000002</v>
      </c>
      <c r="GW84" s="123">
        <v>270.10000000000002</v>
      </c>
      <c r="GX84" s="123">
        <v>271.10000000000002</v>
      </c>
      <c r="GY84" s="123">
        <v>272.10000000000002</v>
      </c>
      <c r="GZ84" s="123">
        <v>273.10000000000002</v>
      </c>
      <c r="HA84" s="123">
        <v>274.10000000000002</v>
      </c>
      <c r="HB84" s="123">
        <v>275.10000000000002</v>
      </c>
      <c r="HC84" s="123">
        <v>276.10000000000002</v>
      </c>
      <c r="HD84" s="123">
        <v>277.10000000000002</v>
      </c>
      <c r="HE84" s="123">
        <v>278.10000000000002</v>
      </c>
      <c r="HF84" s="123">
        <v>279.10000000000002</v>
      </c>
      <c r="HG84" s="123">
        <v>280.10000000000002</v>
      </c>
      <c r="HH84" s="123">
        <v>281.10000000000002</v>
      </c>
      <c r="HI84" s="123">
        <v>282.10000000000002</v>
      </c>
      <c r="HJ84" s="123">
        <v>283.10000000000002</v>
      </c>
      <c r="HK84" s="123">
        <v>284.10000000000002</v>
      </c>
      <c r="HL84" s="123">
        <v>285.10000000000002</v>
      </c>
      <c r="HM84" s="123">
        <v>286.10000000000002</v>
      </c>
      <c r="HN84" s="123">
        <v>287.10000000000002</v>
      </c>
      <c r="HO84" s="123">
        <v>288.10000000000002</v>
      </c>
      <c r="HP84" s="123">
        <v>289.10000000000002</v>
      </c>
      <c r="HQ84" s="123">
        <v>290.10000000000002</v>
      </c>
      <c r="HR84" s="123">
        <v>291.10000000000002</v>
      </c>
      <c r="HS84" s="123">
        <v>292.10000000000002</v>
      </c>
      <c r="HT84" s="123">
        <v>293.10000000000002</v>
      </c>
      <c r="HU84" s="123">
        <v>294.10000000000002</v>
      </c>
      <c r="HV84" s="123">
        <v>295.10000000000002</v>
      </c>
      <c r="HW84" s="123">
        <v>296.10000000000002</v>
      </c>
      <c r="HX84" s="123">
        <v>297.10000000000002</v>
      </c>
      <c r="HY84" s="123">
        <v>298.10000000000002</v>
      </c>
      <c r="HZ84" s="123">
        <v>299.10000000000002</v>
      </c>
      <c r="IA84" s="123">
        <v>300.10000000000002</v>
      </c>
      <c r="IB84" s="123">
        <v>301.10000000000002</v>
      </c>
    </row>
    <row r="85" spans="1:236" s="95" customFormat="1" ht="21" hidden="1" customHeight="1" x14ac:dyDescent="0.3">
      <c r="A85" s="1054"/>
      <c r="B85" s="622" t="s">
        <v>271</v>
      </c>
      <c r="C85" s="1199"/>
      <c r="D85" s="99">
        <f t="shared" ref="D85:BO85" si="184">D83-D84</f>
        <v>-15.899999999999991</v>
      </c>
      <c r="E85" s="99">
        <f t="shared" si="184"/>
        <v>4.7000000000000028</v>
      </c>
      <c r="F85" s="99">
        <f t="shared" si="184"/>
        <v>9.5</v>
      </c>
      <c r="G85" s="99">
        <f t="shared" si="184"/>
        <v>-24.199999999999996</v>
      </c>
      <c r="H85" s="99">
        <f t="shared" si="184"/>
        <v>-41.399999999999991</v>
      </c>
      <c r="I85" s="99">
        <f t="shared" si="184"/>
        <v>-26</v>
      </c>
      <c r="J85" s="99">
        <f t="shared" si="184"/>
        <v>-3.0999999999999943</v>
      </c>
      <c r="K85" s="99">
        <f t="shared" si="184"/>
        <v>-15.099999999999994</v>
      </c>
      <c r="L85" s="99">
        <f t="shared" si="184"/>
        <v>-43</v>
      </c>
      <c r="M85" s="99">
        <f t="shared" si="184"/>
        <v>-39.299999999999997</v>
      </c>
      <c r="N85" s="99">
        <f t="shared" si="184"/>
        <v>-43.8</v>
      </c>
      <c r="O85" s="99">
        <f t="shared" si="184"/>
        <v>-28.099999999999994</v>
      </c>
      <c r="P85" s="99">
        <f t="shared" si="184"/>
        <v>-21.099999999999994</v>
      </c>
      <c r="Q85" s="99">
        <f t="shared" si="184"/>
        <v>-8.5</v>
      </c>
      <c r="R85" s="99">
        <f t="shared" si="184"/>
        <v>-22.399999999999991</v>
      </c>
      <c r="S85" s="99">
        <f t="shared" si="184"/>
        <v>-36</v>
      </c>
      <c r="T85" s="99">
        <f t="shared" si="184"/>
        <v>6.5</v>
      </c>
      <c r="U85" s="99">
        <f t="shared" si="184"/>
        <v>-50.099999999999994</v>
      </c>
      <c r="V85" s="99">
        <f t="shared" si="184"/>
        <v>-27.099999999999994</v>
      </c>
      <c r="W85" s="99">
        <f t="shared" si="184"/>
        <v>-31.299999999999997</v>
      </c>
      <c r="X85" s="99">
        <f t="shared" si="184"/>
        <v>-31.099999999999994</v>
      </c>
      <c r="Y85" s="99">
        <f t="shared" si="184"/>
        <v>-30.099999999999994</v>
      </c>
      <c r="Z85" s="99">
        <f t="shared" si="184"/>
        <v>-47.099999999999994</v>
      </c>
      <c r="AA85" s="99">
        <f t="shared" si="184"/>
        <v>-41.3</v>
      </c>
      <c r="AB85" s="99">
        <f t="shared" si="184"/>
        <v>-20.299999999999997</v>
      </c>
      <c r="AC85" s="99">
        <f t="shared" si="184"/>
        <v>-31.099999999999994</v>
      </c>
      <c r="AD85" s="99">
        <f t="shared" si="184"/>
        <v>-48.8</v>
      </c>
      <c r="AE85" s="99">
        <f t="shared" si="184"/>
        <v>-39</v>
      </c>
      <c r="AF85" s="99">
        <f t="shared" si="184"/>
        <v>-30.599999999999994</v>
      </c>
      <c r="AG85" s="99">
        <f t="shared" si="184"/>
        <v>-47.899999999999991</v>
      </c>
      <c r="AH85" s="99">
        <f t="shared" si="184"/>
        <v>-42.3</v>
      </c>
      <c r="AI85" s="99">
        <f t="shared" si="184"/>
        <v>-49.3</v>
      </c>
      <c r="AJ85" s="99">
        <f t="shared" si="184"/>
        <v>-46.399999999999991</v>
      </c>
      <c r="AK85" s="99">
        <f t="shared" si="184"/>
        <v>-31.399999999999991</v>
      </c>
      <c r="AL85" s="99">
        <f t="shared" si="184"/>
        <v>-59.099999999999994</v>
      </c>
      <c r="AM85" s="99">
        <f t="shared" si="184"/>
        <v>-59.199999999999996</v>
      </c>
      <c r="AN85" s="99">
        <f t="shared" si="184"/>
        <v>-39</v>
      </c>
      <c r="AO85" s="99">
        <f t="shared" si="184"/>
        <v>-58</v>
      </c>
      <c r="AP85" s="99">
        <f t="shared" si="184"/>
        <v>-56.3</v>
      </c>
      <c r="AQ85" s="99">
        <f t="shared" si="184"/>
        <v>-44.099999999999994</v>
      </c>
      <c r="AR85" s="99">
        <f t="shared" si="184"/>
        <v>-60.3</v>
      </c>
      <c r="AS85" s="99">
        <f t="shared" si="184"/>
        <v>-61.199999999999996</v>
      </c>
      <c r="AT85" s="99">
        <f t="shared" si="184"/>
        <v>-60.899999999999991</v>
      </c>
      <c r="AU85" s="99">
        <f t="shared" si="184"/>
        <v>-90.199999999999989</v>
      </c>
      <c r="AV85" s="99">
        <f t="shared" si="184"/>
        <v>-59</v>
      </c>
      <c r="AW85" s="99">
        <f t="shared" si="184"/>
        <v>-62.099999999999994</v>
      </c>
      <c r="AX85" s="99">
        <f t="shared" si="184"/>
        <v>-71.099999999999994</v>
      </c>
      <c r="AY85" s="99">
        <f t="shared" si="184"/>
        <v>-66.5</v>
      </c>
      <c r="AZ85" s="99">
        <f t="shared" si="184"/>
        <v>-60.3</v>
      </c>
      <c r="BA85" s="99">
        <f t="shared" si="184"/>
        <v>-71.399999999999991</v>
      </c>
      <c r="BB85" s="99">
        <f t="shared" si="184"/>
        <v>-43.8</v>
      </c>
      <c r="BC85" s="99">
        <f t="shared" si="184"/>
        <v>-41</v>
      </c>
      <c r="BD85" s="99">
        <f t="shared" si="184"/>
        <v>-84.6</v>
      </c>
      <c r="BE85" s="99">
        <f t="shared" si="184"/>
        <v>-77.599999999999994</v>
      </c>
      <c r="BF85" s="99">
        <f t="shared" si="184"/>
        <v>-55</v>
      </c>
      <c r="BG85" s="99">
        <f t="shared" si="184"/>
        <v>-84</v>
      </c>
      <c r="BH85" s="99">
        <f t="shared" si="184"/>
        <v>-83.8</v>
      </c>
      <c r="BI85" s="99">
        <f t="shared" si="184"/>
        <v>-66.099999999999994</v>
      </c>
      <c r="BJ85" s="99">
        <f t="shared" si="184"/>
        <v>-81.099999999999994</v>
      </c>
      <c r="BK85" s="99">
        <f t="shared" si="184"/>
        <v>-76.099999999999994</v>
      </c>
      <c r="BL85" s="99">
        <f t="shared" si="184"/>
        <v>-74.199999999999989</v>
      </c>
      <c r="BM85" s="99">
        <f t="shared" si="184"/>
        <v>-73.899999999999991</v>
      </c>
      <c r="BN85" s="99">
        <f t="shared" si="184"/>
        <v>-93.1</v>
      </c>
      <c r="BO85" s="99">
        <f t="shared" si="184"/>
        <v>-66.099999999999994</v>
      </c>
      <c r="BP85" s="99">
        <f t="shared" ref="BP85:EA85" si="185">BP83-BP84</f>
        <v>-82.899999999999991</v>
      </c>
      <c r="BQ85" s="99">
        <f t="shared" si="185"/>
        <v>-82.1</v>
      </c>
      <c r="BR85" s="99">
        <f t="shared" si="185"/>
        <v>-91.1</v>
      </c>
      <c r="BS85" s="99">
        <f t="shared" si="185"/>
        <v>-92.1</v>
      </c>
      <c r="BT85" s="99">
        <f t="shared" si="185"/>
        <v>-85.399999999999991</v>
      </c>
      <c r="BU85" s="99">
        <f t="shared" si="185"/>
        <v>-107.6</v>
      </c>
      <c r="BV85" s="99">
        <f t="shared" si="185"/>
        <v>-95.1</v>
      </c>
      <c r="BW85" s="99">
        <f t="shared" si="185"/>
        <v>-74.099999999999994</v>
      </c>
      <c r="BX85" s="99">
        <f t="shared" si="185"/>
        <v>-110.6</v>
      </c>
      <c r="BY85" s="99">
        <f t="shared" si="185"/>
        <v>-82.1</v>
      </c>
      <c r="BZ85" s="99">
        <f t="shared" si="185"/>
        <v>-91.1</v>
      </c>
      <c r="CA85" s="99">
        <f t="shared" si="185"/>
        <v>-87.399999999999991</v>
      </c>
      <c r="CB85" s="99">
        <f t="shared" si="185"/>
        <v>-111</v>
      </c>
      <c r="CC85" s="99">
        <f t="shared" si="185"/>
        <v>-102.1</v>
      </c>
      <c r="CD85" s="99">
        <f t="shared" si="185"/>
        <v>-116.6</v>
      </c>
      <c r="CE85" s="99">
        <f t="shared" si="185"/>
        <v>-85.1</v>
      </c>
      <c r="CF85" s="99">
        <f t="shared" si="185"/>
        <v>-115</v>
      </c>
      <c r="CG85" s="99">
        <f t="shared" si="185"/>
        <v>-92.5</v>
      </c>
      <c r="CH85" s="99">
        <f t="shared" si="185"/>
        <v>-93.1</v>
      </c>
      <c r="CI85" s="99">
        <f t="shared" si="185"/>
        <v>-118.3</v>
      </c>
      <c r="CJ85" s="99">
        <f t="shared" si="185"/>
        <v>-110.89999999999999</v>
      </c>
      <c r="CK85" s="99">
        <f t="shared" si="185"/>
        <v>-109.6</v>
      </c>
      <c r="CL85" s="99">
        <f t="shared" si="185"/>
        <v>-107</v>
      </c>
      <c r="CM85" s="99">
        <f t="shared" si="185"/>
        <v>-119.6</v>
      </c>
      <c r="CN85" s="99">
        <f t="shared" si="185"/>
        <v>-121.8</v>
      </c>
      <c r="CO85" s="99">
        <f t="shared" si="185"/>
        <v>-120.1</v>
      </c>
      <c r="CP85" s="99">
        <f t="shared" si="185"/>
        <v>-108.6</v>
      </c>
      <c r="CQ85" s="99">
        <f t="shared" si="185"/>
        <v>-129.6</v>
      </c>
      <c r="CR85" s="99">
        <f t="shared" si="185"/>
        <v>-117.1</v>
      </c>
      <c r="CS85" s="99">
        <f t="shared" si="185"/>
        <v>-102.1</v>
      </c>
      <c r="CT85" s="99">
        <f t="shared" si="185"/>
        <v>-125.1</v>
      </c>
      <c r="CU85" s="99">
        <f t="shared" si="185"/>
        <v>-106.1</v>
      </c>
      <c r="CV85" s="99">
        <f t="shared" si="185"/>
        <v>-127.1</v>
      </c>
      <c r="CW85" s="99">
        <f t="shared" si="185"/>
        <v>-122.1</v>
      </c>
      <c r="CX85" s="99">
        <f t="shared" si="185"/>
        <v>-109.5</v>
      </c>
      <c r="CY85" s="99">
        <f t="shared" si="185"/>
        <v>-100.1</v>
      </c>
      <c r="CZ85" s="99">
        <f t="shared" si="185"/>
        <v>-126.1</v>
      </c>
      <c r="DA85" s="99">
        <f t="shared" si="185"/>
        <v>-118.1</v>
      </c>
      <c r="DB85" s="99">
        <f t="shared" si="185"/>
        <v>-135.1</v>
      </c>
      <c r="DC85" s="99">
        <f t="shared" si="185"/>
        <v>-119.6</v>
      </c>
      <c r="DD85" s="99">
        <f t="shared" si="185"/>
        <v>-128.30000000000001</v>
      </c>
      <c r="DE85" s="99">
        <f t="shared" si="185"/>
        <v>-114.1</v>
      </c>
      <c r="DF85" s="99">
        <f t="shared" si="185"/>
        <v>-145.1</v>
      </c>
      <c r="DG85" s="99">
        <f t="shared" si="185"/>
        <v>-119.39999999999999</v>
      </c>
      <c r="DH85" s="99">
        <f t="shared" si="185"/>
        <v>-139.1</v>
      </c>
      <c r="DI85" s="99">
        <f t="shared" si="185"/>
        <v>-132.1</v>
      </c>
      <c r="DJ85" s="99">
        <f t="shared" si="185"/>
        <v>-131.5</v>
      </c>
      <c r="DK85" s="99">
        <f t="shared" si="185"/>
        <v>-158.79999999999998</v>
      </c>
      <c r="DL85" s="99">
        <f t="shared" si="185"/>
        <v>-129.1</v>
      </c>
      <c r="DM85" s="99">
        <f t="shared" si="185"/>
        <v>-122</v>
      </c>
      <c r="DN85" s="99">
        <f t="shared" si="185"/>
        <v>-109.1</v>
      </c>
      <c r="DO85" s="99">
        <f t="shared" si="185"/>
        <v>-127.6</v>
      </c>
      <c r="DP85" s="99">
        <f t="shared" si="185"/>
        <v>-121.1</v>
      </c>
      <c r="DQ85" s="99">
        <f t="shared" si="185"/>
        <v>-126.1</v>
      </c>
      <c r="DR85" s="99">
        <f t="shared" si="185"/>
        <v>-123.1</v>
      </c>
      <c r="DS85" s="99">
        <f t="shared" si="185"/>
        <v>-138.1</v>
      </c>
      <c r="DT85" s="99">
        <f t="shared" si="185"/>
        <v>-115.1</v>
      </c>
      <c r="DU85" s="99">
        <f t="shared" si="185"/>
        <v>-116.1</v>
      </c>
      <c r="DV85" s="99">
        <f t="shared" si="185"/>
        <v>-129.6</v>
      </c>
      <c r="DW85" s="99">
        <f t="shared" si="185"/>
        <v>-140.1</v>
      </c>
      <c r="DX85" s="99">
        <f t="shared" si="185"/>
        <v>-116.6</v>
      </c>
      <c r="DY85" s="99">
        <f t="shared" si="185"/>
        <v>-150.1</v>
      </c>
      <c r="DZ85" s="99">
        <f t="shared" si="185"/>
        <v>-160.1</v>
      </c>
      <c r="EA85" s="99">
        <f t="shared" si="185"/>
        <v>-138.1</v>
      </c>
      <c r="EB85" s="99">
        <f t="shared" ref="EB85:GM85" si="186">EB83-EB84</f>
        <v>-139.1</v>
      </c>
      <c r="EC85" s="99">
        <f t="shared" si="186"/>
        <v>-148.1</v>
      </c>
      <c r="ED85" s="99">
        <f t="shared" si="186"/>
        <v>-155.1</v>
      </c>
      <c r="EE85" s="99">
        <f t="shared" si="186"/>
        <v>-159.39999999999998</v>
      </c>
      <c r="EF85" s="99">
        <f t="shared" si="186"/>
        <v>-142.6</v>
      </c>
      <c r="EG85" s="99">
        <f t="shared" si="186"/>
        <v>-173.4</v>
      </c>
      <c r="EH85" s="99">
        <f t="shared" si="186"/>
        <v>-142.19999999999999</v>
      </c>
      <c r="EI85" s="99">
        <f t="shared" si="186"/>
        <v>-138.1</v>
      </c>
      <c r="EJ85" s="99">
        <f t="shared" si="186"/>
        <v>-149</v>
      </c>
      <c r="EK85" s="99">
        <f t="shared" si="186"/>
        <v>-154.1</v>
      </c>
      <c r="EL85" s="99">
        <f t="shared" si="186"/>
        <v>-155.1</v>
      </c>
      <c r="EM85" s="99">
        <f t="shared" si="186"/>
        <v>-163.1</v>
      </c>
      <c r="EN85" s="99">
        <f t="shared" si="186"/>
        <v>-157.1</v>
      </c>
      <c r="EO85" s="99">
        <f t="shared" si="186"/>
        <v>-164.1</v>
      </c>
      <c r="EP85" s="99">
        <f t="shared" si="186"/>
        <v>-168.6</v>
      </c>
      <c r="EQ85" s="99">
        <f t="shared" si="186"/>
        <v>-175.1</v>
      </c>
      <c r="ER85" s="99">
        <f t="shared" si="186"/>
        <v>-161.1</v>
      </c>
      <c r="ES85" s="99">
        <f t="shared" si="186"/>
        <v>-188</v>
      </c>
      <c r="ET85" s="99">
        <f t="shared" si="186"/>
        <v>-171.1</v>
      </c>
      <c r="EU85" s="99">
        <f t="shared" si="186"/>
        <v>-166.1</v>
      </c>
      <c r="EV85" s="99">
        <f t="shared" si="186"/>
        <v>-173.1</v>
      </c>
      <c r="EW85" s="99">
        <f t="shared" si="186"/>
        <v>-159.19999999999999</v>
      </c>
      <c r="EX85" s="99">
        <f t="shared" si="186"/>
        <v>-181.1</v>
      </c>
      <c r="EY85" s="99">
        <f t="shared" si="186"/>
        <v>-172</v>
      </c>
      <c r="EZ85" s="99">
        <f t="shared" si="186"/>
        <v>-199.6</v>
      </c>
      <c r="FA85" s="99">
        <f t="shared" si="186"/>
        <v>-173.39999999999998</v>
      </c>
      <c r="FB85" s="99">
        <f t="shared" si="186"/>
        <v>-181.5</v>
      </c>
      <c r="FC85" s="99">
        <f t="shared" si="186"/>
        <v>-152.1</v>
      </c>
      <c r="FD85" s="99">
        <f t="shared" si="186"/>
        <v>-152.6</v>
      </c>
      <c r="FE85" s="99">
        <f t="shared" si="186"/>
        <v>-160.1</v>
      </c>
      <c r="FF85" s="99">
        <f t="shared" si="186"/>
        <v>-169.5</v>
      </c>
      <c r="FG85" s="99">
        <f t="shared" si="186"/>
        <v>-192.1</v>
      </c>
      <c r="FH85" s="99">
        <f t="shared" si="186"/>
        <v>-161.1</v>
      </c>
      <c r="FI85" s="99">
        <f t="shared" si="186"/>
        <v>-171.3</v>
      </c>
      <c r="FJ85" s="99">
        <f t="shared" si="186"/>
        <v>-165.1</v>
      </c>
      <c r="FK85" s="99">
        <f t="shared" si="186"/>
        <v>-166.1</v>
      </c>
      <c r="FL85" s="99">
        <f t="shared" si="186"/>
        <v>-189.1</v>
      </c>
      <c r="FM85" s="99">
        <f t="shared" si="186"/>
        <v>-174.1</v>
      </c>
      <c r="FN85" s="99">
        <f t="shared" si="186"/>
        <v>-199.1</v>
      </c>
      <c r="FO85" s="99">
        <f t="shared" si="186"/>
        <v>-184.1</v>
      </c>
      <c r="FP85" s="99">
        <f t="shared" si="186"/>
        <v>-182.39999999999998</v>
      </c>
      <c r="FQ85" s="99">
        <f t="shared" si="186"/>
        <v>-186.1</v>
      </c>
      <c r="FR85" s="99">
        <f t="shared" si="186"/>
        <v>-192.2</v>
      </c>
      <c r="FS85" s="99">
        <f t="shared" si="186"/>
        <v>-183.89999999999998</v>
      </c>
      <c r="FT85" s="99">
        <f t="shared" si="186"/>
        <v>-197.1</v>
      </c>
      <c r="FU85" s="99">
        <f t="shared" si="186"/>
        <v>-194</v>
      </c>
      <c r="FV85" s="99">
        <f t="shared" si="186"/>
        <v>-183.1</v>
      </c>
      <c r="FW85" s="99">
        <f t="shared" si="186"/>
        <v>-194.1</v>
      </c>
      <c r="FX85" s="99">
        <f t="shared" si="186"/>
        <v>-217</v>
      </c>
      <c r="FY85" s="99">
        <f t="shared" si="186"/>
        <v>-202.89999999999998</v>
      </c>
      <c r="FZ85" s="99">
        <f t="shared" si="186"/>
        <v>-209.1</v>
      </c>
      <c r="GA85" s="99">
        <f t="shared" si="186"/>
        <v>-181.6</v>
      </c>
      <c r="GB85" s="99">
        <f t="shared" si="186"/>
        <v>-213.1</v>
      </c>
      <c r="GC85" s="99">
        <f t="shared" si="186"/>
        <v>-186.1</v>
      </c>
      <c r="GD85" s="99">
        <f t="shared" si="186"/>
        <v>-195.6</v>
      </c>
      <c r="GE85" s="99">
        <f t="shared" si="186"/>
        <v>-206.6</v>
      </c>
      <c r="GF85" s="99">
        <f t="shared" si="186"/>
        <v>-201.1</v>
      </c>
      <c r="GG85" s="99">
        <f t="shared" si="186"/>
        <v>-208.3</v>
      </c>
      <c r="GH85" s="99">
        <f t="shared" si="186"/>
        <v>-211.1</v>
      </c>
      <c r="GI85" s="99">
        <f t="shared" si="186"/>
        <v>-210.10000000000002</v>
      </c>
      <c r="GJ85" s="99">
        <f t="shared" si="186"/>
        <v>-215.00000000000003</v>
      </c>
      <c r="GK85" s="99">
        <f t="shared" si="186"/>
        <v>-206.10000000000002</v>
      </c>
      <c r="GL85" s="99">
        <f t="shared" si="186"/>
        <v>-215.10000000000002</v>
      </c>
      <c r="GM85" s="99">
        <f t="shared" si="186"/>
        <v>-208.10000000000002</v>
      </c>
      <c r="GN85" s="99">
        <f t="shared" ref="GN85:IB85" si="187">GN83-GN84</f>
        <v>-201.10000000000002</v>
      </c>
      <c r="GO85" s="99">
        <f t="shared" si="187"/>
        <v>-212.10000000000002</v>
      </c>
      <c r="GP85" s="99">
        <f t="shared" si="187"/>
        <v>-219.10000000000002</v>
      </c>
      <c r="GQ85" s="99">
        <f t="shared" si="187"/>
        <v>-204.10000000000002</v>
      </c>
      <c r="GR85" s="99">
        <f t="shared" si="187"/>
        <v>-223.00000000000003</v>
      </c>
      <c r="GS85" s="99">
        <f t="shared" si="187"/>
        <v>-204.10000000000002</v>
      </c>
      <c r="GT85" s="99">
        <f t="shared" si="187"/>
        <v>-215.10000000000002</v>
      </c>
      <c r="GU85" s="99">
        <f t="shared" si="187"/>
        <v>-216.10000000000002</v>
      </c>
      <c r="GV85" s="99">
        <f t="shared" si="187"/>
        <v>-215.70000000000002</v>
      </c>
      <c r="GW85" s="99">
        <f t="shared" si="187"/>
        <v>-232.10000000000002</v>
      </c>
      <c r="GX85" s="99">
        <f t="shared" si="187"/>
        <v>-225.10000000000002</v>
      </c>
      <c r="GY85" s="99">
        <f t="shared" si="187"/>
        <v>-223.3</v>
      </c>
      <c r="GZ85" s="99">
        <f t="shared" si="187"/>
        <v>-253.00000000000003</v>
      </c>
      <c r="HA85" s="99">
        <f t="shared" si="187"/>
        <v>-214.10000000000002</v>
      </c>
      <c r="HB85" s="99">
        <f t="shared" si="187"/>
        <v>-223.10000000000002</v>
      </c>
      <c r="HC85" s="99">
        <f t="shared" si="187"/>
        <v>-224.10000000000002</v>
      </c>
      <c r="HD85" s="99">
        <f t="shared" si="187"/>
        <v>-219.20000000000002</v>
      </c>
      <c r="HE85" s="99">
        <f t="shared" si="187"/>
        <v>-242.10000000000002</v>
      </c>
      <c r="HF85" s="99">
        <f t="shared" si="187"/>
        <v>-211.10000000000002</v>
      </c>
      <c r="HG85" s="99">
        <f t="shared" si="187"/>
        <v>-252.00000000000003</v>
      </c>
      <c r="HH85" s="99">
        <f t="shared" si="187"/>
        <v>-231.10000000000002</v>
      </c>
      <c r="HI85" s="99">
        <f t="shared" si="187"/>
        <v>-229.20000000000002</v>
      </c>
      <c r="HJ85" s="99">
        <f t="shared" si="187"/>
        <v>-227.90000000000003</v>
      </c>
      <c r="HK85" s="99">
        <f t="shared" si="187"/>
        <v>-240.10000000000002</v>
      </c>
      <c r="HL85" s="99">
        <f t="shared" si="187"/>
        <v>-240.20000000000002</v>
      </c>
      <c r="HM85" s="99">
        <f t="shared" si="187"/>
        <v>-212.10000000000002</v>
      </c>
      <c r="HN85" s="99">
        <f t="shared" si="187"/>
        <v>-235.10000000000002</v>
      </c>
      <c r="HO85" s="99">
        <f t="shared" si="187"/>
        <v>-266.10000000000002</v>
      </c>
      <c r="HP85" s="99">
        <f t="shared" si="187"/>
        <v>-237.10000000000002</v>
      </c>
      <c r="HQ85" s="99">
        <f t="shared" si="187"/>
        <v>-246.10000000000002</v>
      </c>
      <c r="HR85" s="99">
        <f t="shared" si="187"/>
        <v>-253.10000000000002</v>
      </c>
      <c r="HS85" s="99">
        <f t="shared" si="187"/>
        <v>-254.10000000000002</v>
      </c>
      <c r="HT85" s="99">
        <f t="shared" si="187"/>
        <v>-241.10000000000002</v>
      </c>
      <c r="HU85" s="99">
        <f t="shared" si="187"/>
        <v>-241.8</v>
      </c>
      <c r="HV85" s="99">
        <f t="shared" si="187"/>
        <v>-241.10000000000002</v>
      </c>
      <c r="HW85" s="99">
        <f t="shared" si="187"/>
        <v>-244.10000000000002</v>
      </c>
      <c r="HX85" s="99">
        <f t="shared" si="187"/>
        <v>-239.10000000000002</v>
      </c>
      <c r="HY85" s="99">
        <f t="shared" si="187"/>
        <v>-238.10000000000002</v>
      </c>
      <c r="HZ85" s="99">
        <f t="shared" si="187"/>
        <v>-263.10000000000002</v>
      </c>
      <c r="IA85" s="99">
        <f t="shared" si="187"/>
        <v>-263.60000000000002</v>
      </c>
      <c r="IB85" s="99">
        <f t="shared" si="187"/>
        <v>-265.10000000000002</v>
      </c>
    </row>
    <row r="86" spans="1:236" s="81" customFormat="1" ht="62.25" customHeight="1" x14ac:dyDescent="0.3">
      <c r="A86" s="639" t="s">
        <v>243</v>
      </c>
      <c r="B86" s="637" t="s">
        <v>316</v>
      </c>
      <c r="C86" s="1110"/>
      <c r="D86" s="85">
        <f t="shared" ref="D86:BO86" si="188">D87</f>
        <v>85</v>
      </c>
      <c r="E86" s="85">
        <f t="shared" si="188"/>
        <v>91</v>
      </c>
      <c r="F86" s="85">
        <f t="shared" si="188"/>
        <v>87</v>
      </c>
      <c r="G86" s="85">
        <f t="shared" si="188"/>
        <v>90</v>
      </c>
      <c r="H86" s="85">
        <f t="shared" si="188"/>
        <v>87</v>
      </c>
      <c r="I86" s="85">
        <f t="shared" si="188"/>
        <v>93</v>
      </c>
      <c r="J86" s="85">
        <f t="shared" si="188"/>
        <v>94</v>
      </c>
      <c r="K86" s="85">
        <f t="shared" si="188"/>
        <v>99</v>
      </c>
      <c r="L86" s="85">
        <f t="shared" si="188"/>
        <v>76</v>
      </c>
      <c r="M86" s="85">
        <f t="shared" si="188"/>
        <v>91</v>
      </c>
      <c r="N86" s="85">
        <f t="shared" si="188"/>
        <v>94</v>
      </c>
      <c r="O86" s="85">
        <f t="shared" si="188"/>
        <v>92</v>
      </c>
      <c r="P86" s="85">
        <f t="shared" si="188"/>
        <v>97</v>
      </c>
      <c r="Q86" s="85">
        <f t="shared" si="188"/>
        <v>92</v>
      </c>
      <c r="R86" s="85">
        <f t="shared" si="188"/>
        <v>92</v>
      </c>
      <c r="S86" s="85">
        <f t="shared" si="188"/>
        <v>78</v>
      </c>
      <c r="T86" s="85">
        <f t="shared" si="188"/>
        <v>87</v>
      </c>
      <c r="U86" s="85">
        <f t="shared" si="188"/>
        <v>92</v>
      </c>
      <c r="V86" s="85">
        <f t="shared" si="188"/>
        <v>97</v>
      </c>
      <c r="W86" s="85">
        <f t="shared" si="188"/>
        <v>99</v>
      </c>
      <c r="X86" s="85">
        <f t="shared" si="188"/>
        <v>84</v>
      </c>
      <c r="Y86" s="85">
        <f t="shared" si="188"/>
        <v>99</v>
      </c>
      <c r="Z86" s="85">
        <f t="shared" si="188"/>
        <v>98</v>
      </c>
      <c r="AA86" s="85">
        <f t="shared" si="188"/>
        <v>93</v>
      </c>
      <c r="AB86" s="85">
        <f t="shared" si="188"/>
        <v>96</v>
      </c>
      <c r="AC86" s="85">
        <f t="shared" si="188"/>
        <v>94</v>
      </c>
      <c r="AD86" s="85">
        <f t="shared" si="188"/>
        <v>85</v>
      </c>
      <c r="AE86" s="85">
        <f t="shared" si="188"/>
        <v>97</v>
      </c>
      <c r="AF86" s="85">
        <f t="shared" si="188"/>
        <v>87</v>
      </c>
      <c r="AG86" s="85">
        <f t="shared" si="188"/>
        <v>98</v>
      </c>
      <c r="AH86" s="85">
        <f t="shared" si="188"/>
        <v>91</v>
      </c>
      <c r="AI86" s="85">
        <f t="shared" si="188"/>
        <v>74</v>
      </c>
      <c r="AJ86" s="85">
        <f t="shared" si="188"/>
        <v>86</v>
      </c>
      <c r="AK86" s="85">
        <f t="shared" si="188"/>
        <v>85</v>
      </c>
      <c r="AL86" s="85">
        <f t="shared" si="188"/>
        <v>94</v>
      </c>
      <c r="AM86" s="85">
        <f t="shared" si="188"/>
        <v>84</v>
      </c>
      <c r="AN86" s="85">
        <f t="shared" si="188"/>
        <v>88</v>
      </c>
      <c r="AO86" s="85">
        <f t="shared" si="188"/>
        <v>91</v>
      </c>
      <c r="AP86" s="85">
        <f t="shared" si="188"/>
        <v>85</v>
      </c>
      <c r="AQ86" s="85">
        <f t="shared" si="188"/>
        <v>90</v>
      </c>
      <c r="AR86" s="85">
        <f t="shared" si="188"/>
        <v>98</v>
      </c>
      <c r="AS86" s="85">
        <f t="shared" si="188"/>
        <v>88</v>
      </c>
      <c r="AT86" s="85">
        <f t="shared" si="188"/>
        <v>97</v>
      </c>
      <c r="AU86" s="85">
        <f t="shared" si="188"/>
        <v>90</v>
      </c>
      <c r="AV86" s="85">
        <f t="shared" si="188"/>
        <v>88</v>
      </c>
      <c r="AW86" s="85">
        <f t="shared" si="188"/>
        <v>97</v>
      </c>
      <c r="AX86" s="85">
        <f t="shared" si="188"/>
        <v>96</v>
      </c>
      <c r="AY86" s="85">
        <f t="shared" si="188"/>
        <v>82</v>
      </c>
      <c r="AZ86" s="85">
        <f t="shared" si="188"/>
        <v>93</v>
      </c>
      <c r="BA86" s="85">
        <f t="shared" si="188"/>
        <v>89</v>
      </c>
      <c r="BB86" s="85">
        <f t="shared" si="188"/>
        <v>100</v>
      </c>
      <c r="BC86" s="85">
        <f t="shared" si="188"/>
        <v>81</v>
      </c>
      <c r="BD86" s="85">
        <f t="shared" si="188"/>
        <v>93</v>
      </c>
      <c r="BE86" s="85">
        <f t="shared" si="188"/>
        <v>82</v>
      </c>
      <c r="BF86" s="85">
        <f t="shared" si="188"/>
        <v>80</v>
      </c>
      <c r="BG86" s="85">
        <f t="shared" si="188"/>
        <v>98</v>
      </c>
      <c r="BH86" s="85">
        <f t="shared" si="188"/>
        <v>94</v>
      </c>
      <c r="BI86" s="85">
        <f t="shared" si="188"/>
        <v>82</v>
      </c>
      <c r="BJ86" s="85">
        <f t="shared" si="188"/>
        <v>100</v>
      </c>
      <c r="BK86" s="85">
        <f t="shared" si="188"/>
        <v>81</v>
      </c>
      <c r="BL86" s="85">
        <f t="shared" si="188"/>
        <v>95</v>
      </c>
      <c r="BM86" s="85">
        <f t="shared" si="188"/>
        <v>84</v>
      </c>
      <c r="BN86" s="85">
        <f t="shared" si="188"/>
        <v>88</v>
      </c>
      <c r="BO86" s="85">
        <f t="shared" si="188"/>
        <v>83</v>
      </c>
      <c r="BP86" s="85">
        <f t="shared" ref="BP86:EA86" si="189">BP87</f>
        <v>94</v>
      </c>
      <c r="BQ86" s="85">
        <f t="shared" si="189"/>
        <v>95</v>
      </c>
      <c r="BR86" s="85">
        <f t="shared" si="189"/>
        <v>94</v>
      </c>
      <c r="BS86" s="85">
        <f t="shared" si="189"/>
        <v>98</v>
      </c>
      <c r="BT86" s="85">
        <f t="shared" si="189"/>
        <v>89</v>
      </c>
      <c r="BU86" s="85">
        <f t="shared" si="189"/>
        <v>88</v>
      </c>
      <c r="BV86" s="85">
        <f t="shared" si="189"/>
        <v>96</v>
      </c>
      <c r="BW86" s="85">
        <f t="shared" si="189"/>
        <v>96</v>
      </c>
      <c r="BX86" s="85">
        <f t="shared" si="189"/>
        <v>82</v>
      </c>
      <c r="BY86" s="85">
        <f t="shared" si="189"/>
        <v>84</v>
      </c>
      <c r="BZ86" s="85">
        <f t="shared" si="189"/>
        <v>85</v>
      </c>
      <c r="CA86" s="85">
        <f t="shared" si="189"/>
        <v>99</v>
      </c>
      <c r="CB86" s="85">
        <f t="shared" si="189"/>
        <v>90</v>
      </c>
      <c r="CC86" s="85">
        <f t="shared" si="189"/>
        <v>94</v>
      </c>
      <c r="CD86" s="85">
        <f t="shared" si="189"/>
        <v>86</v>
      </c>
      <c r="CE86" s="85">
        <f t="shared" si="189"/>
        <v>95</v>
      </c>
      <c r="CF86" s="85">
        <f t="shared" si="189"/>
        <v>82</v>
      </c>
      <c r="CG86" s="85">
        <f t="shared" si="189"/>
        <v>100</v>
      </c>
      <c r="CH86" s="85">
        <f t="shared" si="189"/>
        <v>95</v>
      </c>
      <c r="CI86" s="85">
        <f t="shared" si="189"/>
        <v>94</v>
      </c>
      <c r="CJ86" s="85">
        <f t="shared" si="189"/>
        <v>97</v>
      </c>
      <c r="CK86" s="85">
        <f t="shared" si="189"/>
        <v>90</v>
      </c>
      <c r="CL86" s="85">
        <f t="shared" si="189"/>
        <v>89</v>
      </c>
      <c r="CM86" s="85">
        <f t="shared" si="189"/>
        <v>94</v>
      </c>
      <c r="CN86" s="85">
        <f t="shared" si="189"/>
        <v>82</v>
      </c>
      <c r="CO86" s="85">
        <f t="shared" si="189"/>
        <v>92</v>
      </c>
      <c r="CP86" s="85">
        <f t="shared" si="189"/>
        <v>89</v>
      </c>
      <c r="CQ86" s="85">
        <f t="shared" si="189"/>
        <v>87</v>
      </c>
      <c r="CR86" s="85">
        <f t="shared" si="189"/>
        <v>83</v>
      </c>
      <c r="CS86" s="85">
        <f t="shared" si="189"/>
        <v>96</v>
      </c>
      <c r="CT86" s="85">
        <f t="shared" si="189"/>
        <v>75</v>
      </c>
      <c r="CU86" s="85">
        <f t="shared" si="189"/>
        <v>89</v>
      </c>
      <c r="CV86" s="85">
        <f t="shared" si="189"/>
        <v>83</v>
      </c>
      <c r="CW86" s="85">
        <f t="shared" si="189"/>
        <v>85</v>
      </c>
      <c r="CX86" s="85">
        <f t="shared" si="189"/>
        <v>81</v>
      </c>
      <c r="CY86" s="85">
        <f t="shared" si="189"/>
        <v>99</v>
      </c>
      <c r="CZ86" s="85">
        <f t="shared" si="189"/>
        <v>82</v>
      </c>
      <c r="DA86" s="85">
        <f t="shared" si="189"/>
        <v>91</v>
      </c>
      <c r="DB86" s="85">
        <f t="shared" si="189"/>
        <v>89</v>
      </c>
      <c r="DC86" s="85">
        <f t="shared" si="189"/>
        <v>88</v>
      </c>
      <c r="DD86" s="85">
        <f t="shared" si="189"/>
        <v>94</v>
      </c>
      <c r="DE86" s="85">
        <f t="shared" si="189"/>
        <v>99</v>
      </c>
      <c r="DF86" s="85">
        <f t="shared" si="189"/>
        <v>100</v>
      </c>
      <c r="DG86" s="85">
        <f t="shared" si="189"/>
        <v>97</v>
      </c>
      <c r="DH86" s="85">
        <f t="shared" si="189"/>
        <v>100</v>
      </c>
      <c r="DI86" s="85">
        <f t="shared" si="189"/>
        <v>92</v>
      </c>
      <c r="DJ86" s="85">
        <f t="shared" si="189"/>
        <v>85</v>
      </c>
      <c r="DK86" s="85">
        <f t="shared" si="189"/>
        <v>96</v>
      </c>
      <c r="DL86" s="85">
        <f t="shared" si="189"/>
        <v>97</v>
      </c>
      <c r="DM86" s="85">
        <f t="shared" si="189"/>
        <v>93</v>
      </c>
      <c r="DN86" s="85">
        <f t="shared" si="189"/>
        <v>84</v>
      </c>
      <c r="DO86" s="85">
        <f t="shared" si="189"/>
        <v>91</v>
      </c>
      <c r="DP86" s="85">
        <f t="shared" si="189"/>
        <v>97</v>
      </c>
      <c r="DQ86" s="85">
        <f t="shared" si="189"/>
        <v>93</v>
      </c>
      <c r="DR86" s="85">
        <f t="shared" si="189"/>
        <v>91</v>
      </c>
      <c r="DS86" s="85">
        <f t="shared" si="189"/>
        <v>93</v>
      </c>
      <c r="DT86" s="85">
        <f t="shared" si="189"/>
        <v>97</v>
      </c>
      <c r="DU86" s="85">
        <f t="shared" si="189"/>
        <v>90</v>
      </c>
      <c r="DV86" s="85">
        <f t="shared" si="189"/>
        <v>90</v>
      </c>
      <c r="DW86" s="85">
        <f t="shared" si="189"/>
        <v>83</v>
      </c>
      <c r="DX86" s="85">
        <f t="shared" si="189"/>
        <v>84</v>
      </c>
      <c r="DY86" s="85">
        <f t="shared" si="189"/>
        <v>78</v>
      </c>
      <c r="DZ86" s="85">
        <f t="shared" si="189"/>
        <v>94</v>
      </c>
      <c r="EA86" s="85">
        <f t="shared" si="189"/>
        <v>95</v>
      </c>
      <c r="EB86" s="85">
        <f t="shared" ref="EB86:GM86" si="190">EB87</f>
        <v>100</v>
      </c>
      <c r="EC86" s="85">
        <f t="shared" si="190"/>
        <v>77</v>
      </c>
      <c r="ED86" s="85">
        <f t="shared" si="190"/>
        <v>93</v>
      </c>
      <c r="EE86" s="85">
        <f t="shared" si="190"/>
        <v>93</v>
      </c>
      <c r="EF86" s="85">
        <f t="shared" si="190"/>
        <v>85</v>
      </c>
      <c r="EG86" s="85">
        <f t="shared" si="190"/>
        <v>79</v>
      </c>
      <c r="EH86" s="85">
        <f t="shared" si="190"/>
        <v>96</v>
      </c>
      <c r="EI86" s="85">
        <f t="shared" si="190"/>
        <v>82</v>
      </c>
      <c r="EJ86" s="85">
        <f t="shared" si="190"/>
        <v>84</v>
      </c>
      <c r="EK86" s="85">
        <f t="shared" si="190"/>
        <v>89</v>
      </c>
      <c r="EL86" s="85">
        <f t="shared" si="190"/>
        <v>89</v>
      </c>
      <c r="EM86" s="85">
        <f t="shared" si="190"/>
        <v>88</v>
      </c>
      <c r="EN86" s="85">
        <f t="shared" si="190"/>
        <v>84</v>
      </c>
      <c r="EO86" s="85">
        <f t="shared" si="190"/>
        <v>94</v>
      </c>
      <c r="EP86" s="85">
        <f t="shared" si="190"/>
        <v>91</v>
      </c>
      <c r="EQ86" s="85">
        <f t="shared" si="190"/>
        <v>97</v>
      </c>
      <c r="ER86" s="85">
        <f t="shared" si="190"/>
        <v>89</v>
      </c>
      <c r="ES86" s="85">
        <f t="shared" si="190"/>
        <v>78</v>
      </c>
      <c r="ET86" s="85">
        <f t="shared" si="190"/>
        <v>88</v>
      </c>
      <c r="EU86" s="85">
        <f t="shared" si="190"/>
        <v>92</v>
      </c>
      <c r="EV86" s="85">
        <f t="shared" si="190"/>
        <v>77</v>
      </c>
      <c r="EW86" s="85">
        <f t="shared" si="190"/>
        <v>73</v>
      </c>
      <c r="EX86" s="85">
        <f t="shared" si="190"/>
        <v>92</v>
      </c>
      <c r="EY86" s="85">
        <f t="shared" si="190"/>
        <v>80</v>
      </c>
      <c r="EZ86" s="85">
        <f t="shared" si="190"/>
        <v>90</v>
      </c>
      <c r="FA86" s="85">
        <f t="shared" si="190"/>
        <v>95</v>
      </c>
      <c r="FB86" s="85">
        <f t="shared" si="190"/>
        <v>87</v>
      </c>
      <c r="FC86" s="85">
        <f t="shared" si="190"/>
        <v>98</v>
      </c>
      <c r="FD86" s="85">
        <f t="shared" si="190"/>
        <v>97</v>
      </c>
      <c r="FE86" s="85">
        <f t="shared" si="190"/>
        <v>93</v>
      </c>
      <c r="FF86" s="85">
        <f t="shared" si="190"/>
        <v>91</v>
      </c>
      <c r="FG86" s="85">
        <f t="shared" si="190"/>
        <v>90</v>
      </c>
      <c r="FH86" s="85">
        <f t="shared" si="190"/>
        <v>98</v>
      </c>
      <c r="FI86" s="85">
        <f t="shared" si="190"/>
        <v>92</v>
      </c>
      <c r="FJ86" s="85">
        <f t="shared" si="190"/>
        <v>100</v>
      </c>
      <c r="FK86" s="85">
        <f t="shared" si="190"/>
        <v>100</v>
      </c>
      <c r="FL86" s="85">
        <f t="shared" si="190"/>
        <v>72</v>
      </c>
      <c r="FM86" s="85">
        <f t="shared" si="190"/>
        <v>91</v>
      </c>
      <c r="FN86" s="85">
        <f t="shared" si="190"/>
        <v>80</v>
      </c>
      <c r="FO86" s="85">
        <f t="shared" si="190"/>
        <v>89</v>
      </c>
      <c r="FP86" s="85">
        <f t="shared" si="190"/>
        <v>88</v>
      </c>
      <c r="FQ86" s="85">
        <f t="shared" si="190"/>
        <v>97</v>
      </c>
      <c r="FR86" s="85">
        <f t="shared" si="190"/>
        <v>95</v>
      </c>
      <c r="FS86" s="85">
        <f t="shared" si="190"/>
        <v>92</v>
      </c>
      <c r="FT86" s="85">
        <f t="shared" si="190"/>
        <v>94</v>
      </c>
      <c r="FU86" s="85">
        <f t="shared" si="190"/>
        <v>87</v>
      </c>
      <c r="FV86" s="85">
        <f t="shared" si="190"/>
        <v>94</v>
      </c>
      <c r="FW86" s="85">
        <f t="shared" si="190"/>
        <v>85</v>
      </c>
      <c r="FX86" s="85">
        <f t="shared" si="190"/>
        <v>90</v>
      </c>
      <c r="FY86" s="85">
        <f t="shared" si="190"/>
        <v>86</v>
      </c>
      <c r="FZ86" s="85">
        <f t="shared" si="190"/>
        <v>87</v>
      </c>
      <c r="GA86" s="85">
        <f t="shared" si="190"/>
        <v>85</v>
      </c>
      <c r="GB86" s="85">
        <f t="shared" si="190"/>
        <v>72</v>
      </c>
      <c r="GC86" s="85">
        <f t="shared" si="190"/>
        <v>74</v>
      </c>
      <c r="GD86" s="85">
        <f t="shared" si="190"/>
        <v>85</v>
      </c>
      <c r="GE86" s="85">
        <f t="shared" si="190"/>
        <v>86</v>
      </c>
      <c r="GF86" s="85">
        <f t="shared" si="190"/>
        <v>88</v>
      </c>
      <c r="GG86" s="85">
        <f t="shared" si="190"/>
        <v>88</v>
      </c>
      <c r="GH86" s="85">
        <f t="shared" si="190"/>
        <v>93</v>
      </c>
      <c r="GI86" s="85">
        <f t="shared" si="190"/>
        <v>95</v>
      </c>
      <c r="GJ86" s="85">
        <f t="shared" si="190"/>
        <v>98</v>
      </c>
      <c r="GK86" s="85">
        <f t="shared" si="190"/>
        <v>87</v>
      </c>
      <c r="GL86" s="85">
        <f t="shared" si="190"/>
        <v>96</v>
      </c>
      <c r="GM86" s="85">
        <f t="shared" si="190"/>
        <v>97</v>
      </c>
      <c r="GN86" s="85">
        <f t="shared" ref="GN86:IB86" si="191">GN87</f>
        <v>74</v>
      </c>
      <c r="GO86" s="85">
        <f t="shared" si="191"/>
        <v>75</v>
      </c>
      <c r="GP86" s="85">
        <f t="shared" si="191"/>
        <v>87</v>
      </c>
      <c r="GQ86" s="85">
        <f t="shared" si="191"/>
        <v>99</v>
      </c>
      <c r="GR86" s="85">
        <f t="shared" si="191"/>
        <v>85</v>
      </c>
      <c r="GS86" s="85">
        <f t="shared" si="191"/>
        <v>95</v>
      </c>
      <c r="GT86" s="85">
        <f t="shared" si="191"/>
        <v>100</v>
      </c>
      <c r="GU86" s="85">
        <f t="shared" si="191"/>
        <v>100</v>
      </c>
      <c r="GV86" s="85">
        <f t="shared" si="191"/>
        <v>88</v>
      </c>
      <c r="GW86" s="85">
        <f t="shared" si="191"/>
        <v>100</v>
      </c>
      <c r="GX86" s="85">
        <f t="shared" si="191"/>
        <v>90</v>
      </c>
      <c r="GY86" s="85">
        <f t="shared" si="191"/>
        <v>91</v>
      </c>
      <c r="GZ86" s="85">
        <f t="shared" si="191"/>
        <v>83</v>
      </c>
      <c r="HA86" s="85">
        <f t="shared" si="191"/>
        <v>88</v>
      </c>
      <c r="HB86" s="85">
        <f t="shared" si="191"/>
        <v>87</v>
      </c>
      <c r="HC86" s="85">
        <f t="shared" si="191"/>
        <v>83</v>
      </c>
      <c r="HD86" s="85">
        <f t="shared" si="191"/>
        <v>98</v>
      </c>
      <c r="HE86" s="85">
        <f t="shared" si="191"/>
        <v>89</v>
      </c>
      <c r="HF86" s="85">
        <f t="shared" si="191"/>
        <v>96</v>
      </c>
      <c r="HG86" s="85">
        <f t="shared" si="191"/>
        <v>92</v>
      </c>
      <c r="HH86" s="85">
        <f t="shared" si="191"/>
        <v>98</v>
      </c>
      <c r="HI86" s="85">
        <f t="shared" si="191"/>
        <v>74</v>
      </c>
      <c r="HJ86" s="85">
        <f t="shared" si="191"/>
        <v>84</v>
      </c>
      <c r="HK86" s="85">
        <f t="shared" si="191"/>
        <v>95</v>
      </c>
      <c r="HL86" s="85">
        <f t="shared" si="191"/>
        <v>78</v>
      </c>
      <c r="HM86" s="85">
        <f t="shared" si="191"/>
        <v>91</v>
      </c>
      <c r="HN86" s="85">
        <f t="shared" si="191"/>
        <v>99</v>
      </c>
      <c r="HO86" s="85">
        <f t="shared" si="191"/>
        <v>92</v>
      </c>
      <c r="HP86" s="85">
        <f t="shared" si="191"/>
        <v>100</v>
      </c>
      <c r="HQ86" s="85">
        <f t="shared" si="191"/>
        <v>100</v>
      </c>
      <c r="HR86" s="85">
        <f t="shared" si="191"/>
        <v>84</v>
      </c>
      <c r="HS86" s="85">
        <f t="shared" si="191"/>
        <v>96</v>
      </c>
      <c r="HT86" s="85">
        <f t="shared" si="191"/>
        <v>97</v>
      </c>
      <c r="HU86" s="85">
        <f t="shared" si="191"/>
        <v>91</v>
      </c>
      <c r="HV86" s="85">
        <f t="shared" si="191"/>
        <v>63</v>
      </c>
      <c r="HW86" s="85">
        <f t="shared" si="191"/>
        <v>82</v>
      </c>
      <c r="HX86" s="85">
        <f t="shared" si="191"/>
        <v>95</v>
      </c>
      <c r="HY86" s="85">
        <f t="shared" si="191"/>
        <v>73</v>
      </c>
      <c r="HZ86" s="85">
        <f t="shared" si="191"/>
        <v>86</v>
      </c>
      <c r="IA86" s="85">
        <f t="shared" si="191"/>
        <v>91</v>
      </c>
      <c r="IB86" s="85">
        <f t="shared" si="191"/>
        <v>89</v>
      </c>
    </row>
    <row r="87" spans="1:236" s="81" customFormat="1" ht="78" customHeight="1" x14ac:dyDescent="0.3">
      <c r="A87" s="1082"/>
      <c r="B87" s="637" t="s">
        <v>317</v>
      </c>
      <c r="C87" s="1201"/>
      <c r="D87" s="94">
        <v>85</v>
      </c>
      <c r="E87" s="94">
        <v>91</v>
      </c>
      <c r="F87" s="94">
        <v>87</v>
      </c>
      <c r="G87" s="94">
        <v>90</v>
      </c>
      <c r="H87" s="94">
        <v>87</v>
      </c>
      <c r="I87" s="94">
        <v>93</v>
      </c>
      <c r="J87" s="94">
        <v>94</v>
      </c>
      <c r="K87" s="94">
        <v>99</v>
      </c>
      <c r="L87" s="94">
        <v>76</v>
      </c>
      <c r="M87" s="94">
        <v>91</v>
      </c>
      <c r="N87" s="94">
        <v>94</v>
      </c>
      <c r="O87" s="94">
        <v>92</v>
      </c>
      <c r="P87" s="94">
        <v>97</v>
      </c>
      <c r="Q87" s="94">
        <v>92</v>
      </c>
      <c r="R87" s="94">
        <v>92</v>
      </c>
      <c r="S87" s="94">
        <v>78</v>
      </c>
      <c r="T87" s="94">
        <v>87</v>
      </c>
      <c r="U87" s="94">
        <v>92</v>
      </c>
      <c r="V87" s="94">
        <v>97</v>
      </c>
      <c r="W87" s="94">
        <v>99</v>
      </c>
      <c r="X87" s="94">
        <v>84</v>
      </c>
      <c r="Y87" s="94">
        <v>99</v>
      </c>
      <c r="Z87" s="94">
        <v>98</v>
      </c>
      <c r="AA87" s="94">
        <v>93</v>
      </c>
      <c r="AB87" s="94">
        <v>96</v>
      </c>
      <c r="AC87" s="94">
        <v>94</v>
      </c>
      <c r="AD87" s="94">
        <v>85</v>
      </c>
      <c r="AE87" s="94">
        <v>97</v>
      </c>
      <c r="AF87" s="94">
        <v>87</v>
      </c>
      <c r="AG87" s="94">
        <v>98</v>
      </c>
      <c r="AH87" s="94">
        <v>91</v>
      </c>
      <c r="AI87" s="94">
        <v>74</v>
      </c>
      <c r="AJ87" s="94">
        <v>86</v>
      </c>
      <c r="AK87" s="94">
        <v>85</v>
      </c>
      <c r="AL87" s="94">
        <v>94</v>
      </c>
      <c r="AM87" s="94">
        <v>84</v>
      </c>
      <c r="AN87" s="94">
        <v>88</v>
      </c>
      <c r="AO87" s="94">
        <v>91</v>
      </c>
      <c r="AP87" s="94">
        <v>85</v>
      </c>
      <c r="AQ87" s="94">
        <v>90</v>
      </c>
      <c r="AR87" s="94">
        <v>98</v>
      </c>
      <c r="AS87" s="94">
        <v>88</v>
      </c>
      <c r="AT87" s="94">
        <v>97</v>
      </c>
      <c r="AU87" s="94">
        <v>90</v>
      </c>
      <c r="AV87" s="94">
        <v>88</v>
      </c>
      <c r="AW87" s="94">
        <v>97</v>
      </c>
      <c r="AX87" s="94">
        <v>96</v>
      </c>
      <c r="AY87" s="94">
        <v>82</v>
      </c>
      <c r="AZ87" s="94">
        <v>93</v>
      </c>
      <c r="BA87" s="94">
        <v>89</v>
      </c>
      <c r="BB87" s="94">
        <v>100</v>
      </c>
      <c r="BC87" s="94">
        <v>81</v>
      </c>
      <c r="BD87" s="94">
        <v>93</v>
      </c>
      <c r="BE87" s="94">
        <v>82</v>
      </c>
      <c r="BF87" s="94">
        <v>80</v>
      </c>
      <c r="BG87" s="94">
        <v>98</v>
      </c>
      <c r="BH87" s="94">
        <v>94</v>
      </c>
      <c r="BI87" s="94">
        <v>82</v>
      </c>
      <c r="BJ87" s="94">
        <v>100</v>
      </c>
      <c r="BK87" s="94">
        <v>81</v>
      </c>
      <c r="BL87" s="94">
        <v>95</v>
      </c>
      <c r="BM87" s="94">
        <v>84</v>
      </c>
      <c r="BN87" s="94">
        <v>88</v>
      </c>
      <c r="BO87" s="94">
        <v>83</v>
      </c>
      <c r="BP87" s="94">
        <v>94</v>
      </c>
      <c r="BQ87" s="94">
        <v>95</v>
      </c>
      <c r="BR87" s="94">
        <v>94</v>
      </c>
      <c r="BS87" s="94">
        <v>98</v>
      </c>
      <c r="BT87" s="94">
        <v>89</v>
      </c>
      <c r="BU87" s="94">
        <v>88</v>
      </c>
      <c r="BV87" s="94">
        <v>96</v>
      </c>
      <c r="BW87" s="94">
        <v>96</v>
      </c>
      <c r="BX87" s="94">
        <v>82</v>
      </c>
      <c r="BY87" s="94">
        <v>84</v>
      </c>
      <c r="BZ87" s="94">
        <v>85</v>
      </c>
      <c r="CA87" s="94">
        <v>99</v>
      </c>
      <c r="CB87" s="94">
        <v>90</v>
      </c>
      <c r="CC87" s="94">
        <v>94</v>
      </c>
      <c r="CD87" s="94">
        <v>86</v>
      </c>
      <c r="CE87" s="94">
        <v>95</v>
      </c>
      <c r="CF87" s="94">
        <v>82</v>
      </c>
      <c r="CG87" s="94">
        <v>100</v>
      </c>
      <c r="CH87" s="94">
        <v>95</v>
      </c>
      <c r="CI87" s="94">
        <v>94</v>
      </c>
      <c r="CJ87" s="94">
        <v>97</v>
      </c>
      <c r="CK87" s="94">
        <v>90</v>
      </c>
      <c r="CL87" s="94">
        <v>89</v>
      </c>
      <c r="CM87" s="94">
        <v>94</v>
      </c>
      <c r="CN87" s="94">
        <v>82</v>
      </c>
      <c r="CO87" s="94">
        <v>92</v>
      </c>
      <c r="CP87" s="94">
        <v>89</v>
      </c>
      <c r="CQ87" s="94">
        <v>87</v>
      </c>
      <c r="CR87" s="94">
        <v>83</v>
      </c>
      <c r="CS87" s="94">
        <v>96</v>
      </c>
      <c r="CT87" s="94">
        <v>75</v>
      </c>
      <c r="CU87" s="94">
        <v>89</v>
      </c>
      <c r="CV87" s="94">
        <v>83</v>
      </c>
      <c r="CW87" s="94">
        <v>85</v>
      </c>
      <c r="CX87" s="94">
        <v>81</v>
      </c>
      <c r="CY87" s="94">
        <v>99</v>
      </c>
      <c r="CZ87" s="94">
        <v>82</v>
      </c>
      <c r="DA87" s="94">
        <v>91</v>
      </c>
      <c r="DB87" s="94">
        <v>89</v>
      </c>
      <c r="DC87" s="94">
        <v>88</v>
      </c>
      <c r="DD87" s="94">
        <v>94</v>
      </c>
      <c r="DE87" s="94">
        <v>99</v>
      </c>
      <c r="DF87" s="94">
        <v>100</v>
      </c>
      <c r="DG87" s="94">
        <v>97</v>
      </c>
      <c r="DH87" s="94">
        <v>100</v>
      </c>
      <c r="DI87" s="94">
        <v>92</v>
      </c>
      <c r="DJ87" s="94">
        <v>85</v>
      </c>
      <c r="DK87" s="94">
        <v>96</v>
      </c>
      <c r="DL87" s="94">
        <v>97</v>
      </c>
      <c r="DM87" s="94">
        <v>93</v>
      </c>
      <c r="DN87" s="94">
        <v>84</v>
      </c>
      <c r="DO87" s="94">
        <v>91</v>
      </c>
      <c r="DP87" s="94">
        <v>97</v>
      </c>
      <c r="DQ87" s="94">
        <v>93</v>
      </c>
      <c r="DR87" s="94">
        <v>91</v>
      </c>
      <c r="DS87" s="94">
        <v>93</v>
      </c>
      <c r="DT87" s="94">
        <v>97</v>
      </c>
      <c r="DU87" s="94">
        <v>90</v>
      </c>
      <c r="DV87" s="94">
        <v>90</v>
      </c>
      <c r="DW87" s="94">
        <v>83</v>
      </c>
      <c r="DX87" s="94">
        <v>84</v>
      </c>
      <c r="DY87" s="94">
        <v>78</v>
      </c>
      <c r="DZ87" s="94">
        <v>94</v>
      </c>
      <c r="EA87" s="94">
        <v>95</v>
      </c>
      <c r="EB87" s="94">
        <v>100</v>
      </c>
      <c r="EC87" s="94">
        <v>77</v>
      </c>
      <c r="ED87" s="94">
        <v>93</v>
      </c>
      <c r="EE87" s="94">
        <v>93</v>
      </c>
      <c r="EF87" s="94">
        <v>85</v>
      </c>
      <c r="EG87" s="94">
        <v>79</v>
      </c>
      <c r="EH87" s="94">
        <v>96</v>
      </c>
      <c r="EI87" s="94">
        <v>82</v>
      </c>
      <c r="EJ87" s="94">
        <v>84</v>
      </c>
      <c r="EK87" s="94">
        <v>89</v>
      </c>
      <c r="EL87" s="94">
        <v>89</v>
      </c>
      <c r="EM87" s="94">
        <v>88</v>
      </c>
      <c r="EN87" s="94">
        <v>84</v>
      </c>
      <c r="EO87" s="94">
        <v>94</v>
      </c>
      <c r="EP87" s="94">
        <v>91</v>
      </c>
      <c r="EQ87" s="94">
        <v>97</v>
      </c>
      <c r="ER87" s="94">
        <v>89</v>
      </c>
      <c r="ES87" s="94">
        <v>78</v>
      </c>
      <c r="ET87" s="94">
        <v>88</v>
      </c>
      <c r="EU87" s="94">
        <v>92</v>
      </c>
      <c r="EV87" s="94">
        <v>77</v>
      </c>
      <c r="EW87" s="94">
        <v>73</v>
      </c>
      <c r="EX87" s="94">
        <v>92</v>
      </c>
      <c r="EY87" s="94">
        <v>80</v>
      </c>
      <c r="EZ87" s="94">
        <v>90</v>
      </c>
      <c r="FA87" s="94">
        <v>95</v>
      </c>
      <c r="FB87" s="94">
        <v>87</v>
      </c>
      <c r="FC87" s="94">
        <v>98</v>
      </c>
      <c r="FD87" s="94">
        <v>97</v>
      </c>
      <c r="FE87" s="94">
        <v>93</v>
      </c>
      <c r="FF87" s="94">
        <v>91</v>
      </c>
      <c r="FG87" s="94">
        <v>90</v>
      </c>
      <c r="FH87" s="94">
        <v>98</v>
      </c>
      <c r="FI87" s="94">
        <v>92</v>
      </c>
      <c r="FJ87" s="94">
        <v>100</v>
      </c>
      <c r="FK87" s="94">
        <v>100</v>
      </c>
      <c r="FL87" s="94">
        <v>72</v>
      </c>
      <c r="FM87" s="94">
        <v>91</v>
      </c>
      <c r="FN87" s="94">
        <v>80</v>
      </c>
      <c r="FO87" s="94">
        <v>89</v>
      </c>
      <c r="FP87" s="94">
        <v>88</v>
      </c>
      <c r="FQ87" s="94">
        <v>97</v>
      </c>
      <c r="FR87" s="94">
        <v>95</v>
      </c>
      <c r="FS87" s="94">
        <v>92</v>
      </c>
      <c r="FT87" s="94">
        <v>94</v>
      </c>
      <c r="FU87" s="94">
        <v>87</v>
      </c>
      <c r="FV87" s="94">
        <v>94</v>
      </c>
      <c r="FW87" s="94">
        <v>85</v>
      </c>
      <c r="FX87" s="94">
        <v>90</v>
      </c>
      <c r="FY87" s="94">
        <v>86</v>
      </c>
      <c r="FZ87" s="94">
        <v>87</v>
      </c>
      <c r="GA87" s="94">
        <v>85</v>
      </c>
      <c r="GB87" s="94">
        <v>72</v>
      </c>
      <c r="GC87" s="94">
        <v>74</v>
      </c>
      <c r="GD87" s="94">
        <v>85</v>
      </c>
      <c r="GE87" s="94">
        <v>86</v>
      </c>
      <c r="GF87" s="94">
        <v>88</v>
      </c>
      <c r="GG87" s="94">
        <v>88</v>
      </c>
      <c r="GH87" s="94">
        <v>93</v>
      </c>
      <c r="GI87" s="94">
        <v>95</v>
      </c>
      <c r="GJ87" s="94">
        <v>98</v>
      </c>
      <c r="GK87" s="94">
        <v>87</v>
      </c>
      <c r="GL87" s="94">
        <v>96</v>
      </c>
      <c r="GM87" s="94">
        <v>97</v>
      </c>
      <c r="GN87" s="94">
        <v>74</v>
      </c>
      <c r="GO87" s="94">
        <v>75</v>
      </c>
      <c r="GP87" s="94">
        <v>87</v>
      </c>
      <c r="GQ87" s="94">
        <v>99</v>
      </c>
      <c r="GR87" s="94">
        <v>85</v>
      </c>
      <c r="GS87" s="94">
        <v>95</v>
      </c>
      <c r="GT87" s="94">
        <v>100</v>
      </c>
      <c r="GU87" s="94">
        <v>100</v>
      </c>
      <c r="GV87" s="94">
        <v>88</v>
      </c>
      <c r="GW87" s="94">
        <v>100</v>
      </c>
      <c r="GX87" s="94">
        <v>90</v>
      </c>
      <c r="GY87" s="94">
        <v>91</v>
      </c>
      <c r="GZ87" s="94">
        <v>83</v>
      </c>
      <c r="HA87" s="94">
        <v>88</v>
      </c>
      <c r="HB87" s="94">
        <v>87</v>
      </c>
      <c r="HC87" s="94">
        <v>83</v>
      </c>
      <c r="HD87" s="94">
        <v>98</v>
      </c>
      <c r="HE87" s="94">
        <v>89</v>
      </c>
      <c r="HF87" s="94">
        <v>96</v>
      </c>
      <c r="HG87" s="94">
        <v>92</v>
      </c>
      <c r="HH87" s="94">
        <v>98</v>
      </c>
      <c r="HI87" s="94">
        <v>74</v>
      </c>
      <c r="HJ87" s="94">
        <v>84</v>
      </c>
      <c r="HK87" s="94">
        <v>95</v>
      </c>
      <c r="HL87" s="94">
        <v>78</v>
      </c>
      <c r="HM87" s="94">
        <v>91</v>
      </c>
      <c r="HN87" s="94">
        <v>99</v>
      </c>
      <c r="HO87" s="94">
        <v>92</v>
      </c>
      <c r="HP87" s="94">
        <v>100</v>
      </c>
      <c r="HQ87" s="94">
        <v>100</v>
      </c>
      <c r="HR87" s="94">
        <v>84</v>
      </c>
      <c r="HS87" s="94">
        <v>96</v>
      </c>
      <c r="HT87" s="94">
        <v>97</v>
      </c>
      <c r="HU87" s="94">
        <v>91</v>
      </c>
      <c r="HV87" s="94">
        <v>63</v>
      </c>
      <c r="HW87" s="94">
        <v>82</v>
      </c>
      <c r="HX87" s="94">
        <v>95</v>
      </c>
      <c r="HY87" s="94">
        <v>73</v>
      </c>
      <c r="HZ87" s="94">
        <v>86</v>
      </c>
      <c r="IA87" s="94">
        <v>91</v>
      </c>
      <c r="IB87" s="94">
        <v>89</v>
      </c>
    </row>
    <row r="88" spans="1:236" ht="45" customHeight="1" x14ac:dyDescent="0.3">
      <c r="A88" s="1083"/>
      <c r="B88" s="604" t="s">
        <v>318</v>
      </c>
      <c r="C88" s="90" t="s">
        <v>125</v>
      </c>
      <c r="D88" s="124">
        <v>325</v>
      </c>
      <c r="E88" s="124">
        <v>140</v>
      </c>
      <c r="F88" s="124">
        <v>282</v>
      </c>
      <c r="G88" s="124">
        <v>1277</v>
      </c>
      <c r="H88" s="124">
        <v>375</v>
      </c>
      <c r="I88" s="124">
        <v>106</v>
      </c>
      <c r="J88" s="124">
        <v>196</v>
      </c>
      <c r="K88" s="124">
        <v>918</v>
      </c>
      <c r="L88" s="124">
        <v>16</v>
      </c>
      <c r="M88" s="124">
        <v>63</v>
      </c>
      <c r="N88" s="124">
        <v>191</v>
      </c>
      <c r="O88" s="124">
        <v>163</v>
      </c>
      <c r="P88" s="124">
        <v>354</v>
      </c>
      <c r="Q88" s="124">
        <v>313</v>
      </c>
      <c r="R88" s="124">
        <v>234</v>
      </c>
      <c r="S88" s="124">
        <v>957</v>
      </c>
      <c r="T88" s="124">
        <v>526</v>
      </c>
      <c r="U88" s="124">
        <v>123</v>
      </c>
      <c r="V88" s="124">
        <v>161</v>
      </c>
      <c r="W88" s="124">
        <v>397</v>
      </c>
      <c r="X88" s="124">
        <v>103</v>
      </c>
      <c r="Y88" s="124">
        <v>236</v>
      </c>
      <c r="Z88" s="124">
        <v>186</v>
      </c>
      <c r="AA88" s="124">
        <v>264</v>
      </c>
      <c r="AB88" s="124">
        <v>250</v>
      </c>
      <c r="AC88" s="124">
        <v>157</v>
      </c>
      <c r="AD88" s="124">
        <v>802</v>
      </c>
      <c r="AE88" s="124">
        <v>138</v>
      </c>
      <c r="AF88" s="124">
        <v>104</v>
      </c>
      <c r="AG88" s="124">
        <v>354</v>
      </c>
      <c r="AH88" s="124">
        <v>578</v>
      </c>
      <c r="AI88" s="124">
        <v>543</v>
      </c>
      <c r="AJ88" s="124">
        <v>379</v>
      </c>
      <c r="AK88" s="124">
        <v>1036</v>
      </c>
      <c r="AL88" s="124">
        <v>148</v>
      </c>
      <c r="AM88" s="124">
        <v>1454</v>
      </c>
      <c r="AN88" s="124">
        <v>187</v>
      </c>
      <c r="AO88" s="124">
        <v>125</v>
      </c>
      <c r="AP88" s="124">
        <v>978</v>
      </c>
      <c r="AQ88" s="124">
        <v>95</v>
      </c>
      <c r="AR88" s="124">
        <v>134</v>
      </c>
      <c r="AS88" s="124">
        <v>470</v>
      </c>
      <c r="AT88" s="124">
        <v>272</v>
      </c>
      <c r="AU88" s="124">
        <v>177</v>
      </c>
      <c r="AV88" s="124">
        <v>418</v>
      </c>
      <c r="AW88" s="124">
        <v>233</v>
      </c>
      <c r="AX88" s="124">
        <v>50</v>
      </c>
      <c r="AY88" s="124">
        <v>383</v>
      </c>
      <c r="AZ88" s="124">
        <v>406</v>
      </c>
      <c r="BA88" s="124">
        <v>127</v>
      </c>
      <c r="BB88" s="124">
        <v>27</v>
      </c>
      <c r="BC88" s="124">
        <v>415</v>
      </c>
      <c r="BD88" s="124">
        <v>302</v>
      </c>
      <c r="BE88" s="124">
        <v>82</v>
      </c>
      <c r="BF88" s="124">
        <v>78</v>
      </c>
      <c r="BG88" s="124">
        <v>43</v>
      </c>
      <c r="BH88" s="124">
        <v>77</v>
      </c>
      <c r="BI88" s="124">
        <v>59</v>
      </c>
      <c r="BJ88" s="124">
        <v>19</v>
      </c>
      <c r="BK88" s="124">
        <v>13</v>
      </c>
      <c r="BL88" s="124">
        <v>35</v>
      </c>
      <c r="BM88" s="124">
        <v>122</v>
      </c>
      <c r="BN88" s="124">
        <v>44</v>
      </c>
      <c r="BO88" s="124">
        <v>15</v>
      </c>
      <c r="BP88" s="124">
        <v>161</v>
      </c>
      <c r="BQ88" s="124">
        <v>21</v>
      </c>
      <c r="BR88" s="124">
        <v>103</v>
      </c>
      <c r="BS88" s="124">
        <v>46</v>
      </c>
      <c r="BT88" s="124">
        <v>133</v>
      </c>
      <c r="BU88" s="124">
        <v>51</v>
      </c>
      <c r="BV88" s="124">
        <v>22</v>
      </c>
      <c r="BW88" s="124">
        <v>46</v>
      </c>
      <c r="BX88" s="124">
        <v>50</v>
      </c>
      <c r="BY88" s="124">
        <v>60</v>
      </c>
      <c r="BZ88" s="124">
        <v>168</v>
      </c>
      <c r="CA88" s="124">
        <v>514</v>
      </c>
      <c r="CB88" s="124">
        <v>244</v>
      </c>
      <c r="CC88" s="124">
        <v>32</v>
      </c>
      <c r="CD88" s="124">
        <v>24</v>
      </c>
      <c r="CE88" s="124">
        <v>267</v>
      </c>
      <c r="CF88" s="124">
        <v>68</v>
      </c>
      <c r="CG88" s="124">
        <v>40</v>
      </c>
      <c r="CH88" s="124">
        <v>207</v>
      </c>
      <c r="CI88" s="124">
        <v>61</v>
      </c>
      <c r="CJ88" s="124">
        <v>248</v>
      </c>
      <c r="CK88" s="124">
        <v>56</v>
      </c>
      <c r="CL88" s="124">
        <v>127</v>
      </c>
      <c r="CM88" s="124">
        <v>75</v>
      </c>
      <c r="CN88" s="124">
        <v>56</v>
      </c>
      <c r="CO88" s="124">
        <v>79</v>
      </c>
      <c r="CP88" s="124">
        <v>123</v>
      </c>
      <c r="CQ88" s="124">
        <v>55</v>
      </c>
      <c r="CR88" s="124">
        <v>34</v>
      </c>
      <c r="CS88" s="124">
        <v>22</v>
      </c>
      <c r="CT88" s="124">
        <v>42</v>
      </c>
      <c r="CU88" s="124">
        <v>106</v>
      </c>
      <c r="CV88" s="124">
        <v>10</v>
      </c>
      <c r="CW88" s="124">
        <v>74</v>
      </c>
      <c r="CX88" s="124">
        <v>130</v>
      </c>
      <c r="CY88" s="124">
        <v>88</v>
      </c>
      <c r="CZ88" s="124">
        <v>58</v>
      </c>
      <c r="DA88" s="124">
        <v>21</v>
      </c>
      <c r="DB88" s="124">
        <v>16</v>
      </c>
      <c r="DC88" s="124">
        <v>57</v>
      </c>
      <c r="DD88" s="124">
        <v>237</v>
      </c>
      <c r="DE88" s="124">
        <v>212</v>
      </c>
      <c r="DF88" s="124">
        <v>22</v>
      </c>
      <c r="DG88" s="124">
        <v>110</v>
      </c>
      <c r="DH88" s="124">
        <v>3</v>
      </c>
      <c r="DI88" s="124">
        <v>12</v>
      </c>
      <c r="DJ88" s="124">
        <v>103</v>
      </c>
      <c r="DK88" s="124">
        <v>53</v>
      </c>
      <c r="DL88" s="124">
        <v>35</v>
      </c>
      <c r="DM88" s="124">
        <v>310</v>
      </c>
      <c r="DN88" s="124">
        <v>111</v>
      </c>
      <c r="DO88" s="124">
        <v>157</v>
      </c>
      <c r="DP88" s="124">
        <v>78</v>
      </c>
      <c r="DQ88" s="124">
        <v>171</v>
      </c>
      <c r="DR88" s="124">
        <v>318</v>
      </c>
      <c r="DS88" s="124">
        <v>110</v>
      </c>
      <c r="DT88" s="124">
        <v>115</v>
      </c>
      <c r="DU88" s="124">
        <v>156</v>
      </c>
      <c r="DV88" s="124">
        <v>116</v>
      </c>
      <c r="DW88" s="124">
        <v>38</v>
      </c>
      <c r="DX88" s="124">
        <v>191</v>
      </c>
      <c r="DY88" s="124">
        <v>25</v>
      </c>
      <c r="DZ88" s="124">
        <v>97</v>
      </c>
      <c r="EA88" s="124">
        <v>41</v>
      </c>
      <c r="EB88" s="124">
        <v>19</v>
      </c>
      <c r="EC88" s="124">
        <v>24</v>
      </c>
      <c r="ED88" s="124">
        <v>55</v>
      </c>
      <c r="EE88" s="124">
        <v>68</v>
      </c>
      <c r="EF88" s="124">
        <v>41</v>
      </c>
      <c r="EG88" s="124">
        <v>74</v>
      </c>
      <c r="EH88" s="124">
        <v>82</v>
      </c>
      <c r="EI88" s="124">
        <v>36</v>
      </c>
      <c r="EJ88" s="124">
        <v>47</v>
      </c>
      <c r="EK88" s="124">
        <v>16</v>
      </c>
      <c r="EL88" s="124">
        <v>24</v>
      </c>
      <c r="EM88" s="124">
        <v>61</v>
      </c>
      <c r="EN88" s="124">
        <v>16</v>
      </c>
      <c r="EO88" s="124">
        <v>47</v>
      </c>
      <c r="EP88" s="124">
        <v>30</v>
      </c>
      <c r="EQ88" s="124">
        <v>123</v>
      </c>
      <c r="ER88" s="124">
        <v>16</v>
      </c>
      <c r="ES88" s="124">
        <v>25</v>
      </c>
      <c r="ET88" s="124">
        <v>43</v>
      </c>
      <c r="EU88" s="124">
        <v>22</v>
      </c>
      <c r="EV88" s="124">
        <v>10</v>
      </c>
      <c r="EW88" s="124">
        <v>25</v>
      </c>
      <c r="EX88" s="124">
        <v>24</v>
      </c>
      <c r="EY88" s="124">
        <v>80</v>
      </c>
      <c r="EZ88" s="124">
        <v>27</v>
      </c>
      <c r="FA88" s="124">
        <v>140</v>
      </c>
      <c r="FB88" s="124">
        <v>83</v>
      </c>
      <c r="FC88" s="124">
        <v>49</v>
      </c>
      <c r="FD88" s="124">
        <v>147</v>
      </c>
      <c r="FE88" s="124">
        <v>52</v>
      </c>
      <c r="FF88" s="124">
        <v>126</v>
      </c>
      <c r="FG88" s="124">
        <v>37</v>
      </c>
      <c r="FH88" s="124">
        <v>46</v>
      </c>
      <c r="FI88" s="124">
        <v>196</v>
      </c>
      <c r="FJ88" s="124">
        <v>31</v>
      </c>
      <c r="FK88" s="124">
        <v>31</v>
      </c>
      <c r="FL88" s="124">
        <v>23</v>
      </c>
      <c r="FM88" s="124">
        <v>71</v>
      </c>
      <c r="FN88" s="124">
        <v>16</v>
      </c>
      <c r="FO88" s="124">
        <v>39</v>
      </c>
      <c r="FP88" s="124">
        <v>293</v>
      </c>
      <c r="FQ88" s="124">
        <v>29</v>
      </c>
      <c r="FR88" s="124">
        <v>101</v>
      </c>
      <c r="FS88" s="124">
        <v>57</v>
      </c>
      <c r="FT88" s="124">
        <v>77</v>
      </c>
      <c r="FU88" s="124">
        <v>56</v>
      </c>
      <c r="FV88" s="124">
        <v>34</v>
      </c>
      <c r="FW88" s="124">
        <v>58</v>
      </c>
      <c r="FX88" s="124">
        <v>27</v>
      </c>
      <c r="FY88" s="124">
        <v>90</v>
      </c>
      <c r="FZ88" s="124">
        <v>52</v>
      </c>
      <c r="GA88" s="124">
        <v>137</v>
      </c>
      <c r="GB88" s="124">
        <v>13</v>
      </c>
      <c r="GC88" s="124">
        <v>63</v>
      </c>
      <c r="GD88" s="124">
        <v>208</v>
      </c>
      <c r="GE88" s="124">
        <v>173</v>
      </c>
      <c r="GF88" s="124">
        <v>87</v>
      </c>
      <c r="GG88" s="124">
        <v>77</v>
      </c>
      <c r="GH88" s="124">
        <v>110</v>
      </c>
      <c r="GI88" s="124">
        <v>36</v>
      </c>
      <c r="GJ88" s="124">
        <v>51</v>
      </c>
      <c r="GK88" s="124">
        <v>59</v>
      </c>
      <c r="GL88" s="124">
        <v>49</v>
      </c>
      <c r="GM88" s="124">
        <v>73</v>
      </c>
      <c r="GN88" s="124">
        <v>54</v>
      </c>
      <c r="GO88" s="124">
        <v>18</v>
      </c>
      <c r="GP88" s="124">
        <v>13</v>
      </c>
      <c r="GQ88" s="124">
        <v>159</v>
      </c>
      <c r="GR88" s="124">
        <v>46</v>
      </c>
      <c r="GS88" s="124">
        <v>107</v>
      </c>
      <c r="GT88" s="124">
        <v>3</v>
      </c>
      <c r="GU88" s="124">
        <v>5</v>
      </c>
      <c r="GV88" s="124">
        <v>138</v>
      </c>
      <c r="GW88" s="124">
        <v>3</v>
      </c>
      <c r="GX88" s="124">
        <v>9</v>
      </c>
      <c r="GY88" s="124">
        <v>139</v>
      </c>
      <c r="GZ88" s="124">
        <v>39</v>
      </c>
      <c r="HA88" s="124">
        <v>138</v>
      </c>
      <c r="HB88" s="124">
        <v>82</v>
      </c>
      <c r="HC88" s="124">
        <v>67</v>
      </c>
      <c r="HD88" s="124">
        <v>158</v>
      </c>
      <c r="HE88" s="124">
        <v>49</v>
      </c>
      <c r="HF88" s="124">
        <v>80</v>
      </c>
      <c r="HG88" s="124">
        <v>60</v>
      </c>
      <c r="HH88" s="124">
        <v>205</v>
      </c>
      <c r="HI88" s="124">
        <v>84</v>
      </c>
      <c r="HJ88" s="124">
        <v>88</v>
      </c>
      <c r="HK88" s="124">
        <v>19</v>
      </c>
      <c r="HL88" s="124">
        <v>53</v>
      </c>
      <c r="HM88" s="124">
        <v>10</v>
      </c>
      <c r="HN88" s="124">
        <v>93</v>
      </c>
      <c r="HO88" s="124">
        <v>22</v>
      </c>
      <c r="HP88" s="124">
        <v>84</v>
      </c>
      <c r="HQ88" s="124">
        <v>3</v>
      </c>
      <c r="HR88" s="124">
        <v>16</v>
      </c>
      <c r="HS88" s="124">
        <v>44</v>
      </c>
      <c r="HT88" s="124">
        <v>143</v>
      </c>
      <c r="HU88" s="124">
        <v>250</v>
      </c>
      <c r="HV88" s="124">
        <v>17</v>
      </c>
      <c r="HW88" s="124">
        <v>27</v>
      </c>
      <c r="HX88" s="124">
        <v>59</v>
      </c>
      <c r="HY88" s="124">
        <v>87</v>
      </c>
      <c r="HZ88" s="124">
        <v>38</v>
      </c>
      <c r="IA88" s="124">
        <v>59</v>
      </c>
      <c r="IB88" s="124">
        <v>68</v>
      </c>
    </row>
    <row r="89" spans="1:236" ht="43.5" customHeight="1" x14ac:dyDescent="0.3">
      <c r="A89" s="1084"/>
      <c r="B89" s="1235"/>
      <c r="C89" s="90" t="s">
        <v>126</v>
      </c>
      <c r="D89" s="103">
        <v>383</v>
      </c>
      <c r="E89" s="103">
        <v>154</v>
      </c>
      <c r="F89" s="103">
        <v>323</v>
      </c>
      <c r="G89" s="103">
        <v>1417</v>
      </c>
      <c r="H89" s="103">
        <v>429</v>
      </c>
      <c r="I89" s="103">
        <v>114</v>
      </c>
      <c r="J89" s="103">
        <v>209</v>
      </c>
      <c r="K89" s="103">
        <v>925</v>
      </c>
      <c r="L89" s="103">
        <v>21</v>
      </c>
      <c r="M89" s="103">
        <v>69</v>
      </c>
      <c r="N89" s="103">
        <v>202</v>
      </c>
      <c r="O89" s="103">
        <v>178</v>
      </c>
      <c r="P89" s="103">
        <v>364</v>
      </c>
      <c r="Q89" s="103">
        <v>341</v>
      </c>
      <c r="R89" s="103">
        <v>253</v>
      </c>
      <c r="S89" s="103">
        <v>1228</v>
      </c>
      <c r="T89" s="103">
        <v>605</v>
      </c>
      <c r="U89" s="103">
        <v>134</v>
      </c>
      <c r="V89" s="103">
        <v>166</v>
      </c>
      <c r="W89" s="103">
        <v>400</v>
      </c>
      <c r="X89" s="103">
        <v>123</v>
      </c>
      <c r="Y89" s="103">
        <v>239</v>
      </c>
      <c r="Z89" s="103">
        <v>189</v>
      </c>
      <c r="AA89" s="103">
        <v>283</v>
      </c>
      <c r="AB89" s="103">
        <v>260</v>
      </c>
      <c r="AC89" s="103">
        <v>167</v>
      </c>
      <c r="AD89" s="103">
        <v>945</v>
      </c>
      <c r="AE89" s="103">
        <v>142</v>
      </c>
      <c r="AF89" s="103">
        <v>120</v>
      </c>
      <c r="AG89" s="103">
        <v>361</v>
      </c>
      <c r="AH89" s="103">
        <v>638</v>
      </c>
      <c r="AI89" s="103">
        <v>731</v>
      </c>
      <c r="AJ89" s="103">
        <v>441</v>
      </c>
      <c r="AK89" s="103">
        <v>1214</v>
      </c>
      <c r="AL89" s="103">
        <v>157</v>
      </c>
      <c r="AM89" s="103">
        <v>1726</v>
      </c>
      <c r="AN89" s="103">
        <v>212</v>
      </c>
      <c r="AO89" s="103">
        <v>138</v>
      </c>
      <c r="AP89" s="103">
        <v>1147</v>
      </c>
      <c r="AQ89" s="103">
        <v>106</v>
      </c>
      <c r="AR89" s="103">
        <v>137</v>
      </c>
      <c r="AS89" s="103">
        <v>535</v>
      </c>
      <c r="AT89" s="103">
        <v>279</v>
      </c>
      <c r="AU89" s="103">
        <v>197</v>
      </c>
      <c r="AV89" s="103">
        <v>473</v>
      </c>
      <c r="AW89" s="103">
        <v>241</v>
      </c>
      <c r="AX89" s="103">
        <v>52</v>
      </c>
      <c r="AY89" s="103">
        <v>469</v>
      </c>
      <c r="AZ89" s="103">
        <v>436</v>
      </c>
      <c r="BA89" s="103">
        <v>143</v>
      </c>
      <c r="BB89" s="103">
        <v>27</v>
      </c>
      <c r="BC89" s="103">
        <v>512</v>
      </c>
      <c r="BD89" s="103">
        <v>324</v>
      </c>
      <c r="BE89" s="103">
        <v>100</v>
      </c>
      <c r="BF89" s="103">
        <v>97</v>
      </c>
      <c r="BG89" s="103">
        <v>44</v>
      </c>
      <c r="BH89" s="103">
        <v>82</v>
      </c>
      <c r="BI89" s="103">
        <v>72</v>
      </c>
      <c r="BJ89" s="103">
        <v>19</v>
      </c>
      <c r="BK89" s="103">
        <v>16</v>
      </c>
      <c r="BL89" s="103">
        <v>37</v>
      </c>
      <c r="BM89" s="103">
        <v>146</v>
      </c>
      <c r="BN89" s="103">
        <v>50</v>
      </c>
      <c r="BO89" s="103">
        <v>18</v>
      </c>
      <c r="BP89" s="103">
        <v>172</v>
      </c>
      <c r="BQ89" s="103">
        <v>22</v>
      </c>
      <c r="BR89" s="103">
        <v>110</v>
      </c>
      <c r="BS89" s="103">
        <v>47</v>
      </c>
      <c r="BT89" s="103">
        <v>150</v>
      </c>
      <c r="BU89" s="103">
        <v>58</v>
      </c>
      <c r="BV89" s="103">
        <v>23</v>
      </c>
      <c r="BW89" s="103">
        <v>48</v>
      </c>
      <c r="BX89" s="103">
        <v>61</v>
      </c>
      <c r="BY89" s="103">
        <v>71</v>
      </c>
      <c r="BZ89" s="103">
        <v>197</v>
      </c>
      <c r="CA89" s="103">
        <v>521</v>
      </c>
      <c r="CB89" s="103">
        <v>271</v>
      </c>
      <c r="CC89" s="103">
        <v>34</v>
      </c>
      <c r="CD89" s="103">
        <v>28</v>
      </c>
      <c r="CE89" s="103">
        <v>280</v>
      </c>
      <c r="CF89" s="103">
        <v>83</v>
      </c>
      <c r="CG89" s="103">
        <v>40</v>
      </c>
      <c r="CH89" s="103">
        <v>217</v>
      </c>
      <c r="CI89" s="103">
        <v>65</v>
      </c>
      <c r="CJ89" s="103">
        <v>255</v>
      </c>
      <c r="CK89" s="103">
        <v>62</v>
      </c>
      <c r="CL89" s="103">
        <v>142</v>
      </c>
      <c r="CM89" s="103">
        <v>80</v>
      </c>
      <c r="CN89" s="103">
        <v>68</v>
      </c>
      <c r="CO89" s="103">
        <v>86</v>
      </c>
      <c r="CP89" s="103">
        <v>138</v>
      </c>
      <c r="CQ89" s="103">
        <v>63</v>
      </c>
      <c r="CR89" s="103">
        <v>41</v>
      </c>
      <c r="CS89" s="103">
        <v>23</v>
      </c>
      <c r="CT89" s="103">
        <v>56</v>
      </c>
      <c r="CU89" s="103">
        <v>119</v>
      </c>
      <c r="CV89" s="103">
        <v>12</v>
      </c>
      <c r="CW89" s="103">
        <v>87</v>
      </c>
      <c r="CX89" s="103">
        <v>160</v>
      </c>
      <c r="CY89" s="103">
        <v>89</v>
      </c>
      <c r="CZ89" s="103">
        <v>71</v>
      </c>
      <c r="DA89" s="103">
        <v>23</v>
      </c>
      <c r="DB89" s="103">
        <v>18</v>
      </c>
      <c r="DC89" s="103">
        <v>65</v>
      </c>
      <c r="DD89" s="103">
        <v>252</v>
      </c>
      <c r="DE89" s="103">
        <v>214</v>
      </c>
      <c r="DF89" s="103">
        <v>22</v>
      </c>
      <c r="DG89" s="103">
        <v>113</v>
      </c>
      <c r="DH89" s="103">
        <v>3</v>
      </c>
      <c r="DI89" s="103">
        <v>13</v>
      </c>
      <c r="DJ89" s="103">
        <v>121</v>
      </c>
      <c r="DK89" s="103">
        <v>55</v>
      </c>
      <c r="DL89" s="103">
        <v>36</v>
      </c>
      <c r="DM89" s="103">
        <v>334</v>
      </c>
      <c r="DN89" s="103">
        <v>132</v>
      </c>
      <c r="DO89" s="103">
        <v>173</v>
      </c>
      <c r="DP89" s="103">
        <v>80</v>
      </c>
      <c r="DQ89" s="103">
        <v>184</v>
      </c>
      <c r="DR89" s="103">
        <v>349</v>
      </c>
      <c r="DS89" s="103">
        <v>118</v>
      </c>
      <c r="DT89" s="103">
        <v>118</v>
      </c>
      <c r="DU89" s="103">
        <v>173</v>
      </c>
      <c r="DV89" s="103">
        <v>129</v>
      </c>
      <c r="DW89" s="103">
        <v>46</v>
      </c>
      <c r="DX89" s="103">
        <v>227</v>
      </c>
      <c r="DY89" s="103">
        <v>32</v>
      </c>
      <c r="DZ89" s="103">
        <v>103</v>
      </c>
      <c r="EA89" s="103">
        <v>43</v>
      </c>
      <c r="EB89" s="103">
        <v>19</v>
      </c>
      <c r="EC89" s="103">
        <v>31</v>
      </c>
      <c r="ED89" s="103">
        <v>59</v>
      </c>
      <c r="EE89" s="103">
        <v>73</v>
      </c>
      <c r="EF89" s="103">
        <v>48</v>
      </c>
      <c r="EG89" s="103">
        <v>94</v>
      </c>
      <c r="EH89" s="103">
        <v>85</v>
      </c>
      <c r="EI89" s="103">
        <v>44</v>
      </c>
      <c r="EJ89" s="103">
        <v>56</v>
      </c>
      <c r="EK89" s="103">
        <v>18</v>
      </c>
      <c r="EL89" s="103">
        <v>27</v>
      </c>
      <c r="EM89" s="103">
        <v>69</v>
      </c>
      <c r="EN89" s="103">
        <v>19</v>
      </c>
      <c r="EO89" s="103">
        <v>50</v>
      </c>
      <c r="EP89" s="103">
        <v>33</v>
      </c>
      <c r="EQ89" s="103">
        <v>127</v>
      </c>
      <c r="ER89" s="103">
        <v>18</v>
      </c>
      <c r="ES89" s="103">
        <v>32</v>
      </c>
      <c r="ET89" s="103">
        <v>49</v>
      </c>
      <c r="EU89" s="103">
        <v>24</v>
      </c>
      <c r="EV89" s="103">
        <v>13</v>
      </c>
      <c r="EW89" s="103">
        <v>34</v>
      </c>
      <c r="EX89" s="103">
        <v>26</v>
      </c>
      <c r="EY89" s="103">
        <v>100</v>
      </c>
      <c r="EZ89" s="103">
        <v>30</v>
      </c>
      <c r="FA89" s="103">
        <v>147</v>
      </c>
      <c r="FB89" s="103">
        <v>95</v>
      </c>
      <c r="FC89" s="103">
        <v>50</v>
      </c>
      <c r="FD89" s="103">
        <v>151</v>
      </c>
      <c r="FE89" s="103">
        <v>56</v>
      </c>
      <c r="FF89" s="103">
        <v>139</v>
      </c>
      <c r="FG89" s="103">
        <v>41</v>
      </c>
      <c r="FH89" s="103">
        <v>47</v>
      </c>
      <c r="FI89" s="103">
        <v>213</v>
      </c>
      <c r="FJ89" s="103">
        <v>31</v>
      </c>
      <c r="FK89" s="103">
        <v>31</v>
      </c>
      <c r="FL89" s="103">
        <v>32</v>
      </c>
      <c r="FM89" s="103">
        <v>78</v>
      </c>
      <c r="FN89" s="103">
        <v>20</v>
      </c>
      <c r="FO89" s="103">
        <v>44</v>
      </c>
      <c r="FP89" s="103">
        <v>332</v>
      </c>
      <c r="FQ89" s="103">
        <v>30</v>
      </c>
      <c r="FR89" s="103">
        <v>106</v>
      </c>
      <c r="FS89" s="103">
        <v>62</v>
      </c>
      <c r="FT89" s="103">
        <v>82</v>
      </c>
      <c r="FU89" s="103">
        <v>64</v>
      </c>
      <c r="FV89" s="103">
        <v>36</v>
      </c>
      <c r="FW89" s="103">
        <v>68</v>
      </c>
      <c r="FX89" s="103">
        <v>30</v>
      </c>
      <c r="FY89" s="103">
        <v>104</v>
      </c>
      <c r="FZ89" s="103">
        <v>60</v>
      </c>
      <c r="GA89" s="103">
        <v>162</v>
      </c>
      <c r="GB89" s="103">
        <v>18</v>
      </c>
      <c r="GC89" s="103">
        <v>85</v>
      </c>
      <c r="GD89" s="103">
        <v>245</v>
      </c>
      <c r="GE89" s="103">
        <v>200</v>
      </c>
      <c r="GF89" s="103">
        <v>99</v>
      </c>
      <c r="GG89" s="103">
        <v>87</v>
      </c>
      <c r="GH89" s="103">
        <v>118</v>
      </c>
      <c r="GI89" s="103">
        <v>38</v>
      </c>
      <c r="GJ89" s="103">
        <v>52</v>
      </c>
      <c r="GK89" s="103">
        <v>68</v>
      </c>
      <c r="GL89" s="103">
        <v>51</v>
      </c>
      <c r="GM89" s="103">
        <v>75</v>
      </c>
      <c r="GN89" s="103">
        <v>73</v>
      </c>
      <c r="GO89" s="103">
        <v>24</v>
      </c>
      <c r="GP89" s="103">
        <v>15</v>
      </c>
      <c r="GQ89" s="103">
        <v>160</v>
      </c>
      <c r="GR89" s="103">
        <v>54</v>
      </c>
      <c r="GS89" s="103">
        <v>113</v>
      </c>
      <c r="GT89" s="103">
        <v>3</v>
      </c>
      <c r="GU89" s="103">
        <v>5</v>
      </c>
      <c r="GV89" s="103">
        <v>156</v>
      </c>
      <c r="GW89" s="103">
        <v>3</v>
      </c>
      <c r="GX89" s="103">
        <v>10</v>
      </c>
      <c r="GY89" s="103">
        <v>152</v>
      </c>
      <c r="GZ89" s="103">
        <v>47</v>
      </c>
      <c r="HA89" s="103">
        <v>156</v>
      </c>
      <c r="HB89" s="103">
        <v>94</v>
      </c>
      <c r="HC89" s="103">
        <v>81</v>
      </c>
      <c r="HD89" s="103">
        <v>161</v>
      </c>
      <c r="HE89" s="103">
        <v>55</v>
      </c>
      <c r="HF89" s="103">
        <v>83</v>
      </c>
      <c r="HG89" s="103">
        <v>65</v>
      </c>
      <c r="HH89" s="103">
        <v>209</v>
      </c>
      <c r="HI89" s="103">
        <v>114</v>
      </c>
      <c r="HJ89" s="103">
        <v>105</v>
      </c>
      <c r="HK89" s="103">
        <v>20</v>
      </c>
      <c r="HL89" s="103">
        <v>68</v>
      </c>
      <c r="HM89" s="103">
        <v>11</v>
      </c>
      <c r="HN89" s="103">
        <v>94</v>
      </c>
      <c r="HO89" s="103">
        <v>24</v>
      </c>
      <c r="HP89" s="103">
        <v>84</v>
      </c>
      <c r="HQ89" s="103">
        <v>3</v>
      </c>
      <c r="HR89" s="103">
        <v>19</v>
      </c>
      <c r="HS89" s="103">
        <v>46</v>
      </c>
      <c r="HT89" s="103">
        <v>148</v>
      </c>
      <c r="HU89" s="103">
        <v>275</v>
      </c>
      <c r="HV89" s="103">
        <v>27</v>
      </c>
      <c r="HW89" s="103">
        <v>33</v>
      </c>
      <c r="HX89" s="103">
        <v>62</v>
      </c>
      <c r="HY89" s="103">
        <v>119</v>
      </c>
      <c r="HZ89" s="103">
        <v>44</v>
      </c>
      <c r="IA89" s="103">
        <v>65</v>
      </c>
      <c r="IB89" s="103">
        <v>76</v>
      </c>
    </row>
    <row r="90" spans="1:236" s="92" customFormat="1" hidden="1" x14ac:dyDescent="0.3">
      <c r="A90" s="1085"/>
      <c r="B90" s="620" t="s">
        <v>319</v>
      </c>
      <c r="C90" s="1228"/>
      <c r="D90" s="93">
        <v>97.6</v>
      </c>
      <c r="E90" s="93">
        <v>98.6</v>
      </c>
      <c r="F90" s="93">
        <v>99.6</v>
      </c>
      <c r="G90" s="93">
        <v>100.6</v>
      </c>
      <c r="H90" s="93">
        <v>101.6</v>
      </c>
      <c r="I90" s="93">
        <v>102.6</v>
      </c>
      <c r="J90" s="93">
        <v>103.6</v>
      </c>
      <c r="K90" s="93">
        <v>104.6</v>
      </c>
      <c r="L90" s="93">
        <v>105.6</v>
      </c>
      <c r="M90" s="93">
        <v>106.6</v>
      </c>
      <c r="N90" s="93">
        <v>107.6</v>
      </c>
      <c r="O90" s="93">
        <v>108.6</v>
      </c>
      <c r="P90" s="93">
        <v>109.6</v>
      </c>
      <c r="Q90" s="93">
        <v>110.6</v>
      </c>
      <c r="R90" s="93">
        <v>111.6</v>
      </c>
      <c r="S90" s="93">
        <v>112.6</v>
      </c>
      <c r="T90" s="93">
        <v>113.6</v>
      </c>
      <c r="U90" s="93">
        <v>114.6</v>
      </c>
      <c r="V90" s="93">
        <v>115.6</v>
      </c>
      <c r="W90" s="93">
        <v>116.6</v>
      </c>
      <c r="X90" s="93">
        <v>117.6</v>
      </c>
      <c r="Y90" s="93">
        <v>118.6</v>
      </c>
      <c r="Z90" s="93">
        <v>119.6</v>
      </c>
      <c r="AA90" s="93">
        <v>120.6</v>
      </c>
      <c r="AB90" s="93">
        <v>121.6</v>
      </c>
      <c r="AC90" s="93">
        <v>122.6</v>
      </c>
      <c r="AD90" s="93">
        <v>123.6</v>
      </c>
      <c r="AE90" s="93">
        <v>124.6</v>
      </c>
      <c r="AF90" s="93">
        <v>125.6</v>
      </c>
      <c r="AG90" s="93">
        <v>126.6</v>
      </c>
      <c r="AH90" s="93">
        <v>127.6</v>
      </c>
      <c r="AI90" s="93">
        <v>128.6</v>
      </c>
      <c r="AJ90" s="93">
        <v>129.6</v>
      </c>
      <c r="AK90" s="93">
        <v>130.6</v>
      </c>
      <c r="AL90" s="93">
        <v>131.6</v>
      </c>
      <c r="AM90" s="93">
        <v>132.6</v>
      </c>
      <c r="AN90" s="93">
        <v>133.6</v>
      </c>
      <c r="AO90" s="93">
        <v>134.6</v>
      </c>
      <c r="AP90" s="93">
        <v>135.6</v>
      </c>
      <c r="AQ90" s="93">
        <v>136.6</v>
      </c>
      <c r="AR90" s="93">
        <v>137.6</v>
      </c>
      <c r="AS90" s="93">
        <v>138.6</v>
      </c>
      <c r="AT90" s="93">
        <v>139.6</v>
      </c>
      <c r="AU90" s="93">
        <v>140.6</v>
      </c>
      <c r="AV90" s="93">
        <v>141.6</v>
      </c>
      <c r="AW90" s="93">
        <v>142.6</v>
      </c>
      <c r="AX90" s="93">
        <v>143.6</v>
      </c>
      <c r="AY90" s="93">
        <v>144.6</v>
      </c>
      <c r="AZ90" s="93">
        <v>145.6</v>
      </c>
      <c r="BA90" s="93">
        <v>146.6</v>
      </c>
      <c r="BB90" s="93">
        <v>147.6</v>
      </c>
      <c r="BC90" s="93">
        <v>148.6</v>
      </c>
      <c r="BD90" s="93">
        <v>149.6</v>
      </c>
      <c r="BE90" s="93">
        <v>150.6</v>
      </c>
      <c r="BF90" s="93">
        <v>151.6</v>
      </c>
      <c r="BG90" s="93">
        <v>152.6</v>
      </c>
      <c r="BH90" s="93">
        <v>153.6</v>
      </c>
      <c r="BI90" s="93">
        <v>154.6</v>
      </c>
      <c r="BJ90" s="93">
        <v>155.6</v>
      </c>
      <c r="BK90" s="93">
        <v>156.6</v>
      </c>
      <c r="BL90" s="93">
        <v>157.6</v>
      </c>
      <c r="BM90" s="93">
        <v>158.6</v>
      </c>
      <c r="BN90" s="93">
        <v>159.6</v>
      </c>
      <c r="BO90" s="93">
        <v>160.6</v>
      </c>
      <c r="BP90" s="93">
        <v>161.6</v>
      </c>
      <c r="BQ90" s="93">
        <v>162.6</v>
      </c>
      <c r="BR90" s="93">
        <v>163.6</v>
      </c>
      <c r="BS90" s="93">
        <v>164.6</v>
      </c>
      <c r="BT90" s="93">
        <v>165.6</v>
      </c>
      <c r="BU90" s="93">
        <v>166.6</v>
      </c>
      <c r="BV90" s="93">
        <v>167.6</v>
      </c>
      <c r="BW90" s="93">
        <v>168.6</v>
      </c>
      <c r="BX90" s="93">
        <v>169.6</v>
      </c>
      <c r="BY90" s="93">
        <v>170.6</v>
      </c>
      <c r="BZ90" s="93">
        <v>171.6</v>
      </c>
      <c r="CA90" s="93">
        <v>172.6</v>
      </c>
      <c r="CB90" s="93">
        <v>173.6</v>
      </c>
      <c r="CC90" s="93">
        <v>174.6</v>
      </c>
      <c r="CD90" s="93">
        <v>175.6</v>
      </c>
      <c r="CE90" s="93">
        <v>176.6</v>
      </c>
      <c r="CF90" s="93">
        <v>177.6</v>
      </c>
      <c r="CG90" s="93">
        <v>178.6</v>
      </c>
      <c r="CH90" s="93">
        <v>179.6</v>
      </c>
      <c r="CI90" s="93">
        <v>180.6</v>
      </c>
      <c r="CJ90" s="93">
        <v>181.6</v>
      </c>
      <c r="CK90" s="93">
        <v>182.6</v>
      </c>
      <c r="CL90" s="93">
        <v>183.6</v>
      </c>
      <c r="CM90" s="93">
        <v>184.6</v>
      </c>
      <c r="CN90" s="93">
        <v>185.6</v>
      </c>
      <c r="CO90" s="93">
        <v>186.6</v>
      </c>
      <c r="CP90" s="93">
        <v>187.6</v>
      </c>
      <c r="CQ90" s="93">
        <v>188.6</v>
      </c>
      <c r="CR90" s="93">
        <v>189.6</v>
      </c>
      <c r="CS90" s="93">
        <v>190.6</v>
      </c>
      <c r="CT90" s="93">
        <v>191.6</v>
      </c>
      <c r="CU90" s="93">
        <v>192.6</v>
      </c>
      <c r="CV90" s="93">
        <v>193.6</v>
      </c>
      <c r="CW90" s="93">
        <v>194.6</v>
      </c>
      <c r="CX90" s="93">
        <v>195.6</v>
      </c>
      <c r="CY90" s="93">
        <v>196.6</v>
      </c>
      <c r="CZ90" s="93">
        <v>197.6</v>
      </c>
      <c r="DA90" s="93">
        <v>198.6</v>
      </c>
      <c r="DB90" s="93">
        <v>199.6</v>
      </c>
      <c r="DC90" s="93">
        <v>200.6</v>
      </c>
      <c r="DD90" s="93">
        <v>201.6</v>
      </c>
      <c r="DE90" s="93">
        <v>202.6</v>
      </c>
      <c r="DF90" s="93">
        <v>203.6</v>
      </c>
      <c r="DG90" s="93">
        <v>204.6</v>
      </c>
      <c r="DH90" s="93">
        <v>205.6</v>
      </c>
      <c r="DI90" s="93">
        <v>206.6</v>
      </c>
      <c r="DJ90" s="93">
        <v>207.6</v>
      </c>
      <c r="DK90" s="93">
        <v>208.6</v>
      </c>
      <c r="DL90" s="93">
        <v>209.6</v>
      </c>
      <c r="DM90" s="93">
        <v>210.6</v>
      </c>
      <c r="DN90" s="93">
        <v>211.6</v>
      </c>
      <c r="DO90" s="93">
        <v>212.6</v>
      </c>
      <c r="DP90" s="93">
        <v>213.6</v>
      </c>
      <c r="DQ90" s="93">
        <v>214.6</v>
      </c>
      <c r="DR90" s="93">
        <v>215.6</v>
      </c>
      <c r="DS90" s="93">
        <v>216.6</v>
      </c>
      <c r="DT90" s="93">
        <v>217.6</v>
      </c>
      <c r="DU90" s="93">
        <v>218.6</v>
      </c>
      <c r="DV90" s="93">
        <v>219.6</v>
      </c>
      <c r="DW90" s="93">
        <v>220.6</v>
      </c>
      <c r="DX90" s="93">
        <v>221.6</v>
      </c>
      <c r="DY90" s="93">
        <v>222.6</v>
      </c>
      <c r="DZ90" s="93">
        <v>223.6</v>
      </c>
      <c r="EA90" s="93">
        <v>224.6</v>
      </c>
      <c r="EB90" s="93">
        <v>225.6</v>
      </c>
      <c r="EC90" s="93">
        <v>226.6</v>
      </c>
      <c r="ED90" s="93">
        <v>227.6</v>
      </c>
      <c r="EE90" s="93">
        <v>228.6</v>
      </c>
      <c r="EF90" s="93">
        <v>229.6</v>
      </c>
      <c r="EG90" s="93">
        <v>230.6</v>
      </c>
      <c r="EH90" s="93">
        <v>231.6</v>
      </c>
      <c r="EI90" s="93">
        <v>232.6</v>
      </c>
      <c r="EJ90" s="93">
        <v>233.6</v>
      </c>
      <c r="EK90" s="93">
        <v>234.6</v>
      </c>
      <c r="EL90" s="93">
        <v>235.6</v>
      </c>
      <c r="EM90" s="93">
        <v>236.6</v>
      </c>
      <c r="EN90" s="93">
        <v>237.6</v>
      </c>
      <c r="EO90" s="93">
        <v>238.6</v>
      </c>
      <c r="EP90" s="93">
        <v>239.6</v>
      </c>
      <c r="EQ90" s="93">
        <v>240.6</v>
      </c>
      <c r="ER90" s="93">
        <v>241.6</v>
      </c>
      <c r="ES90" s="93">
        <v>242.6</v>
      </c>
      <c r="ET90" s="93">
        <v>243.6</v>
      </c>
      <c r="EU90" s="93">
        <v>244.6</v>
      </c>
      <c r="EV90" s="93">
        <v>245.6</v>
      </c>
      <c r="EW90" s="93">
        <v>246.6</v>
      </c>
      <c r="EX90" s="93">
        <v>247.6</v>
      </c>
      <c r="EY90" s="93">
        <v>248.6</v>
      </c>
      <c r="EZ90" s="93">
        <v>249.6</v>
      </c>
      <c r="FA90" s="93">
        <v>250.6</v>
      </c>
      <c r="FB90" s="93">
        <v>251.6</v>
      </c>
      <c r="FC90" s="93">
        <v>252.6</v>
      </c>
      <c r="FD90" s="93">
        <v>253.6</v>
      </c>
      <c r="FE90" s="93">
        <v>254.6</v>
      </c>
      <c r="FF90" s="93">
        <v>255.6</v>
      </c>
      <c r="FG90" s="93">
        <v>256.60000000000002</v>
      </c>
      <c r="FH90" s="93">
        <v>257.60000000000002</v>
      </c>
      <c r="FI90" s="93">
        <v>258.60000000000002</v>
      </c>
      <c r="FJ90" s="93">
        <v>259.60000000000002</v>
      </c>
      <c r="FK90" s="93">
        <v>260.60000000000002</v>
      </c>
      <c r="FL90" s="93">
        <v>261.60000000000002</v>
      </c>
      <c r="FM90" s="93">
        <v>262.60000000000002</v>
      </c>
      <c r="FN90" s="93">
        <v>263.60000000000002</v>
      </c>
      <c r="FO90" s="93">
        <v>264.60000000000002</v>
      </c>
      <c r="FP90" s="93">
        <v>265.60000000000002</v>
      </c>
      <c r="FQ90" s="93">
        <v>266.60000000000002</v>
      </c>
      <c r="FR90" s="93">
        <v>267.60000000000002</v>
      </c>
      <c r="FS90" s="93">
        <v>268.60000000000002</v>
      </c>
      <c r="FT90" s="93">
        <v>269.60000000000002</v>
      </c>
      <c r="FU90" s="93">
        <v>270.60000000000002</v>
      </c>
      <c r="FV90" s="93">
        <v>271.60000000000002</v>
      </c>
      <c r="FW90" s="93">
        <v>272.60000000000002</v>
      </c>
      <c r="FX90" s="93">
        <v>273.60000000000002</v>
      </c>
      <c r="FY90" s="93">
        <v>274.60000000000002</v>
      </c>
      <c r="FZ90" s="93">
        <v>275.60000000000002</v>
      </c>
      <c r="GA90" s="93">
        <v>276.60000000000002</v>
      </c>
      <c r="GB90" s="93">
        <v>277.60000000000002</v>
      </c>
      <c r="GC90" s="93">
        <v>278.60000000000002</v>
      </c>
      <c r="GD90" s="93">
        <v>279.60000000000002</v>
      </c>
      <c r="GE90" s="93">
        <v>280.60000000000002</v>
      </c>
      <c r="GF90" s="93">
        <v>281.60000000000002</v>
      </c>
      <c r="GG90" s="93">
        <v>282.60000000000002</v>
      </c>
      <c r="GH90" s="93">
        <v>283.60000000000002</v>
      </c>
      <c r="GI90" s="93">
        <v>284.60000000000002</v>
      </c>
      <c r="GJ90" s="93">
        <v>285.60000000000002</v>
      </c>
      <c r="GK90" s="93">
        <v>286.60000000000002</v>
      </c>
      <c r="GL90" s="93">
        <v>287.60000000000002</v>
      </c>
      <c r="GM90" s="93">
        <v>288.60000000000002</v>
      </c>
      <c r="GN90" s="93">
        <v>289.60000000000002</v>
      </c>
      <c r="GO90" s="93">
        <v>290.60000000000002</v>
      </c>
      <c r="GP90" s="93">
        <v>291.60000000000002</v>
      </c>
      <c r="GQ90" s="93">
        <v>292.60000000000002</v>
      </c>
      <c r="GR90" s="93">
        <v>293.60000000000002</v>
      </c>
      <c r="GS90" s="93">
        <v>294.60000000000002</v>
      </c>
      <c r="GT90" s="93">
        <v>295.60000000000002</v>
      </c>
      <c r="GU90" s="93">
        <v>296.60000000000002</v>
      </c>
      <c r="GV90" s="93">
        <v>297.60000000000002</v>
      </c>
      <c r="GW90" s="93">
        <v>298.60000000000002</v>
      </c>
      <c r="GX90" s="93">
        <v>299.60000000000002</v>
      </c>
      <c r="GY90" s="93">
        <v>300.60000000000002</v>
      </c>
      <c r="GZ90" s="93">
        <v>301.60000000000002</v>
      </c>
      <c r="HA90" s="93">
        <v>302.60000000000002</v>
      </c>
      <c r="HB90" s="93">
        <v>303.60000000000002</v>
      </c>
      <c r="HC90" s="93">
        <v>304.60000000000002</v>
      </c>
      <c r="HD90" s="93">
        <v>305.60000000000002</v>
      </c>
      <c r="HE90" s="93">
        <v>306.60000000000002</v>
      </c>
      <c r="HF90" s="93">
        <v>307.60000000000002</v>
      </c>
      <c r="HG90" s="93">
        <v>308.60000000000002</v>
      </c>
      <c r="HH90" s="93">
        <v>309.60000000000002</v>
      </c>
      <c r="HI90" s="93">
        <v>310.60000000000002</v>
      </c>
      <c r="HJ90" s="93">
        <v>311.60000000000002</v>
      </c>
      <c r="HK90" s="93">
        <v>312.60000000000002</v>
      </c>
      <c r="HL90" s="93">
        <v>313.60000000000002</v>
      </c>
      <c r="HM90" s="93">
        <v>314.60000000000002</v>
      </c>
      <c r="HN90" s="93">
        <v>315.60000000000002</v>
      </c>
      <c r="HO90" s="93">
        <v>316.60000000000002</v>
      </c>
      <c r="HP90" s="93">
        <v>317.60000000000002</v>
      </c>
      <c r="HQ90" s="93">
        <v>318.60000000000002</v>
      </c>
      <c r="HR90" s="93">
        <v>319.60000000000002</v>
      </c>
      <c r="HS90" s="93">
        <v>320.60000000000002</v>
      </c>
      <c r="HT90" s="93">
        <v>321.60000000000002</v>
      </c>
      <c r="HU90" s="93">
        <v>322.60000000000002</v>
      </c>
      <c r="HV90" s="93">
        <v>323.60000000000002</v>
      </c>
      <c r="HW90" s="93">
        <v>324.60000000000002</v>
      </c>
      <c r="HX90" s="93">
        <v>325.60000000000002</v>
      </c>
      <c r="HY90" s="93">
        <v>326.60000000000002</v>
      </c>
      <c r="HZ90" s="93">
        <v>327.60000000000002</v>
      </c>
      <c r="IA90" s="93">
        <v>328.6</v>
      </c>
      <c r="IB90" s="93">
        <v>329.6</v>
      </c>
    </row>
    <row r="91" spans="1:236" s="95" customFormat="1" ht="21" hidden="1" customHeight="1" x14ac:dyDescent="0.3">
      <c r="A91" s="1086"/>
      <c r="B91" s="622" t="s">
        <v>271</v>
      </c>
      <c r="C91" s="1229"/>
      <c r="D91" s="97">
        <f t="shared" ref="D91:BO91" si="192">D87-D90</f>
        <v>-12.599999999999994</v>
      </c>
      <c r="E91" s="97">
        <f t="shared" si="192"/>
        <v>-7.5999999999999943</v>
      </c>
      <c r="F91" s="97">
        <f t="shared" si="192"/>
        <v>-12.599999999999994</v>
      </c>
      <c r="G91" s="97">
        <f t="shared" si="192"/>
        <v>-10.599999999999994</v>
      </c>
      <c r="H91" s="97">
        <f t="shared" si="192"/>
        <v>-14.599999999999994</v>
      </c>
      <c r="I91" s="97">
        <f t="shared" si="192"/>
        <v>-9.5999999999999943</v>
      </c>
      <c r="J91" s="97">
        <f t="shared" si="192"/>
        <v>-9.5999999999999943</v>
      </c>
      <c r="K91" s="97">
        <f t="shared" si="192"/>
        <v>-5.5999999999999943</v>
      </c>
      <c r="L91" s="97">
        <f t="shared" si="192"/>
        <v>-29.599999999999994</v>
      </c>
      <c r="M91" s="97">
        <f t="shared" si="192"/>
        <v>-15.599999999999994</v>
      </c>
      <c r="N91" s="97">
        <f t="shared" si="192"/>
        <v>-13.599999999999994</v>
      </c>
      <c r="O91" s="97">
        <f t="shared" si="192"/>
        <v>-16.599999999999994</v>
      </c>
      <c r="P91" s="97">
        <f t="shared" si="192"/>
        <v>-12.599999999999994</v>
      </c>
      <c r="Q91" s="97">
        <f t="shared" si="192"/>
        <v>-18.599999999999994</v>
      </c>
      <c r="R91" s="97">
        <f t="shared" si="192"/>
        <v>-19.599999999999994</v>
      </c>
      <c r="S91" s="97">
        <f t="shared" si="192"/>
        <v>-34.599999999999994</v>
      </c>
      <c r="T91" s="97">
        <f t="shared" si="192"/>
        <v>-26.599999999999994</v>
      </c>
      <c r="U91" s="97">
        <f t="shared" si="192"/>
        <v>-22.599999999999994</v>
      </c>
      <c r="V91" s="97">
        <f t="shared" si="192"/>
        <v>-18.599999999999994</v>
      </c>
      <c r="W91" s="97">
        <f t="shared" si="192"/>
        <v>-17.599999999999994</v>
      </c>
      <c r="X91" s="97">
        <f t="shared" si="192"/>
        <v>-33.599999999999994</v>
      </c>
      <c r="Y91" s="97">
        <f t="shared" si="192"/>
        <v>-19.599999999999994</v>
      </c>
      <c r="Z91" s="97">
        <f t="shared" si="192"/>
        <v>-21.599999999999994</v>
      </c>
      <c r="AA91" s="97">
        <f t="shared" si="192"/>
        <v>-27.599999999999994</v>
      </c>
      <c r="AB91" s="97">
        <f t="shared" si="192"/>
        <v>-25.599999999999994</v>
      </c>
      <c r="AC91" s="97">
        <f t="shared" si="192"/>
        <v>-28.599999999999994</v>
      </c>
      <c r="AD91" s="97">
        <f t="shared" si="192"/>
        <v>-38.599999999999994</v>
      </c>
      <c r="AE91" s="97">
        <f t="shared" si="192"/>
        <v>-27.599999999999994</v>
      </c>
      <c r="AF91" s="97">
        <f t="shared" si="192"/>
        <v>-38.599999999999994</v>
      </c>
      <c r="AG91" s="97">
        <f t="shared" si="192"/>
        <v>-28.599999999999994</v>
      </c>
      <c r="AH91" s="97">
        <f t="shared" si="192"/>
        <v>-36.599999999999994</v>
      </c>
      <c r="AI91" s="97">
        <f t="shared" si="192"/>
        <v>-54.599999999999994</v>
      </c>
      <c r="AJ91" s="97">
        <f t="shared" si="192"/>
        <v>-43.599999999999994</v>
      </c>
      <c r="AK91" s="97">
        <f t="shared" si="192"/>
        <v>-45.599999999999994</v>
      </c>
      <c r="AL91" s="97">
        <f t="shared" si="192"/>
        <v>-37.599999999999994</v>
      </c>
      <c r="AM91" s="97">
        <f t="shared" si="192"/>
        <v>-48.599999999999994</v>
      </c>
      <c r="AN91" s="97">
        <f t="shared" si="192"/>
        <v>-45.599999999999994</v>
      </c>
      <c r="AO91" s="97">
        <f t="shared" si="192"/>
        <v>-43.599999999999994</v>
      </c>
      <c r="AP91" s="97">
        <f t="shared" si="192"/>
        <v>-50.599999999999994</v>
      </c>
      <c r="AQ91" s="97">
        <f t="shared" si="192"/>
        <v>-46.599999999999994</v>
      </c>
      <c r="AR91" s="97">
        <f t="shared" si="192"/>
        <v>-39.599999999999994</v>
      </c>
      <c r="AS91" s="97">
        <f t="shared" si="192"/>
        <v>-50.599999999999994</v>
      </c>
      <c r="AT91" s="97">
        <f t="shared" si="192"/>
        <v>-42.599999999999994</v>
      </c>
      <c r="AU91" s="97">
        <f t="shared" si="192"/>
        <v>-50.599999999999994</v>
      </c>
      <c r="AV91" s="97">
        <f t="shared" si="192"/>
        <v>-53.599999999999994</v>
      </c>
      <c r="AW91" s="97">
        <f t="shared" si="192"/>
        <v>-45.599999999999994</v>
      </c>
      <c r="AX91" s="97">
        <f t="shared" si="192"/>
        <v>-47.599999999999994</v>
      </c>
      <c r="AY91" s="97">
        <f t="shared" si="192"/>
        <v>-62.599999999999994</v>
      </c>
      <c r="AZ91" s="97">
        <f t="shared" si="192"/>
        <v>-52.599999999999994</v>
      </c>
      <c r="BA91" s="97">
        <f t="shared" si="192"/>
        <v>-57.599999999999994</v>
      </c>
      <c r="BB91" s="97">
        <f t="shared" si="192"/>
        <v>-47.599999999999994</v>
      </c>
      <c r="BC91" s="97">
        <f t="shared" si="192"/>
        <v>-67.599999999999994</v>
      </c>
      <c r="BD91" s="97">
        <f t="shared" si="192"/>
        <v>-56.599999999999994</v>
      </c>
      <c r="BE91" s="97">
        <f t="shared" si="192"/>
        <v>-68.599999999999994</v>
      </c>
      <c r="BF91" s="97">
        <f t="shared" si="192"/>
        <v>-71.599999999999994</v>
      </c>
      <c r="BG91" s="97">
        <f t="shared" si="192"/>
        <v>-54.599999999999994</v>
      </c>
      <c r="BH91" s="97">
        <f t="shared" si="192"/>
        <v>-59.599999999999994</v>
      </c>
      <c r="BI91" s="97">
        <f t="shared" si="192"/>
        <v>-72.599999999999994</v>
      </c>
      <c r="BJ91" s="97">
        <f t="shared" si="192"/>
        <v>-55.599999999999994</v>
      </c>
      <c r="BK91" s="97">
        <f t="shared" si="192"/>
        <v>-75.599999999999994</v>
      </c>
      <c r="BL91" s="97">
        <f t="shared" si="192"/>
        <v>-62.599999999999994</v>
      </c>
      <c r="BM91" s="97">
        <f t="shared" si="192"/>
        <v>-74.599999999999994</v>
      </c>
      <c r="BN91" s="97">
        <f t="shared" si="192"/>
        <v>-71.599999999999994</v>
      </c>
      <c r="BO91" s="97">
        <f t="shared" si="192"/>
        <v>-77.599999999999994</v>
      </c>
      <c r="BP91" s="97">
        <f t="shared" ref="BP91:EA91" si="193">BP87-BP90</f>
        <v>-67.599999999999994</v>
      </c>
      <c r="BQ91" s="97">
        <f t="shared" si="193"/>
        <v>-67.599999999999994</v>
      </c>
      <c r="BR91" s="97">
        <f t="shared" si="193"/>
        <v>-69.599999999999994</v>
      </c>
      <c r="BS91" s="97">
        <f t="shared" si="193"/>
        <v>-66.599999999999994</v>
      </c>
      <c r="BT91" s="97">
        <f t="shared" si="193"/>
        <v>-76.599999999999994</v>
      </c>
      <c r="BU91" s="97">
        <f t="shared" si="193"/>
        <v>-78.599999999999994</v>
      </c>
      <c r="BV91" s="97">
        <f t="shared" si="193"/>
        <v>-71.599999999999994</v>
      </c>
      <c r="BW91" s="97">
        <f t="shared" si="193"/>
        <v>-72.599999999999994</v>
      </c>
      <c r="BX91" s="97">
        <f t="shared" si="193"/>
        <v>-87.6</v>
      </c>
      <c r="BY91" s="97">
        <f t="shared" si="193"/>
        <v>-86.6</v>
      </c>
      <c r="BZ91" s="97">
        <f t="shared" si="193"/>
        <v>-86.6</v>
      </c>
      <c r="CA91" s="97">
        <f t="shared" si="193"/>
        <v>-73.599999999999994</v>
      </c>
      <c r="CB91" s="97">
        <f t="shared" si="193"/>
        <v>-83.6</v>
      </c>
      <c r="CC91" s="97">
        <f t="shared" si="193"/>
        <v>-80.599999999999994</v>
      </c>
      <c r="CD91" s="97">
        <f t="shared" si="193"/>
        <v>-89.6</v>
      </c>
      <c r="CE91" s="97">
        <f t="shared" si="193"/>
        <v>-81.599999999999994</v>
      </c>
      <c r="CF91" s="97">
        <f t="shared" si="193"/>
        <v>-95.6</v>
      </c>
      <c r="CG91" s="97">
        <f t="shared" si="193"/>
        <v>-78.599999999999994</v>
      </c>
      <c r="CH91" s="97">
        <f t="shared" si="193"/>
        <v>-84.6</v>
      </c>
      <c r="CI91" s="97">
        <f t="shared" si="193"/>
        <v>-86.6</v>
      </c>
      <c r="CJ91" s="97">
        <f t="shared" si="193"/>
        <v>-84.6</v>
      </c>
      <c r="CK91" s="97">
        <f t="shared" si="193"/>
        <v>-92.6</v>
      </c>
      <c r="CL91" s="97">
        <f t="shared" si="193"/>
        <v>-94.6</v>
      </c>
      <c r="CM91" s="97">
        <f t="shared" si="193"/>
        <v>-90.6</v>
      </c>
      <c r="CN91" s="97">
        <f t="shared" si="193"/>
        <v>-103.6</v>
      </c>
      <c r="CO91" s="97">
        <f t="shared" si="193"/>
        <v>-94.6</v>
      </c>
      <c r="CP91" s="97">
        <f t="shared" si="193"/>
        <v>-98.6</v>
      </c>
      <c r="CQ91" s="97">
        <f t="shared" si="193"/>
        <v>-101.6</v>
      </c>
      <c r="CR91" s="97">
        <f t="shared" si="193"/>
        <v>-106.6</v>
      </c>
      <c r="CS91" s="97">
        <f t="shared" si="193"/>
        <v>-94.6</v>
      </c>
      <c r="CT91" s="97">
        <f t="shared" si="193"/>
        <v>-116.6</v>
      </c>
      <c r="CU91" s="97">
        <f t="shared" si="193"/>
        <v>-103.6</v>
      </c>
      <c r="CV91" s="97">
        <f t="shared" si="193"/>
        <v>-110.6</v>
      </c>
      <c r="CW91" s="97">
        <f t="shared" si="193"/>
        <v>-109.6</v>
      </c>
      <c r="CX91" s="97">
        <f t="shared" si="193"/>
        <v>-114.6</v>
      </c>
      <c r="CY91" s="97">
        <f t="shared" si="193"/>
        <v>-97.6</v>
      </c>
      <c r="CZ91" s="97">
        <f t="shared" si="193"/>
        <v>-115.6</v>
      </c>
      <c r="DA91" s="97">
        <f t="shared" si="193"/>
        <v>-107.6</v>
      </c>
      <c r="DB91" s="97">
        <f t="shared" si="193"/>
        <v>-110.6</v>
      </c>
      <c r="DC91" s="97">
        <f t="shared" si="193"/>
        <v>-112.6</v>
      </c>
      <c r="DD91" s="97">
        <f t="shared" si="193"/>
        <v>-107.6</v>
      </c>
      <c r="DE91" s="97">
        <f t="shared" si="193"/>
        <v>-103.6</v>
      </c>
      <c r="DF91" s="97">
        <f t="shared" si="193"/>
        <v>-103.6</v>
      </c>
      <c r="DG91" s="97">
        <f t="shared" si="193"/>
        <v>-107.6</v>
      </c>
      <c r="DH91" s="97">
        <f t="shared" si="193"/>
        <v>-105.6</v>
      </c>
      <c r="DI91" s="97">
        <f t="shared" si="193"/>
        <v>-114.6</v>
      </c>
      <c r="DJ91" s="97">
        <f t="shared" si="193"/>
        <v>-122.6</v>
      </c>
      <c r="DK91" s="97">
        <f t="shared" si="193"/>
        <v>-112.6</v>
      </c>
      <c r="DL91" s="97">
        <f t="shared" si="193"/>
        <v>-112.6</v>
      </c>
      <c r="DM91" s="97">
        <f t="shared" si="193"/>
        <v>-117.6</v>
      </c>
      <c r="DN91" s="97">
        <f t="shared" si="193"/>
        <v>-127.6</v>
      </c>
      <c r="DO91" s="97">
        <f t="shared" si="193"/>
        <v>-121.6</v>
      </c>
      <c r="DP91" s="97">
        <f t="shared" si="193"/>
        <v>-116.6</v>
      </c>
      <c r="DQ91" s="97">
        <f t="shared" si="193"/>
        <v>-121.6</v>
      </c>
      <c r="DR91" s="97">
        <f t="shared" si="193"/>
        <v>-124.6</v>
      </c>
      <c r="DS91" s="97">
        <f t="shared" si="193"/>
        <v>-123.6</v>
      </c>
      <c r="DT91" s="97">
        <f t="shared" si="193"/>
        <v>-120.6</v>
      </c>
      <c r="DU91" s="97">
        <f t="shared" si="193"/>
        <v>-128.6</v>
      </c>
      <c r="DV91" s="97">
        <f t="shared" si="193"/>
        <v>-129.6</v>
      </c>
      <c r="DW91" s="97">
        <f t="shared" si="193"/>
        <v>-137.6</v>
      </c>
      <c r="DX91" s="97">
        <f t="shared" si="193"/>
        <v>-137.6</v>
      </c>
      <c r="DY91" s="97">
        <f t="shared" si="193"/>
        <v>-144.6</v>
      </c>
      <c r="DZ91" s="97">
        <f t="shared" si="193"/>
        <v>-129.6</v>
      </c>
      <c r="EA91" s="97">
        <f t="shared" si="193"/>
        <v>-129.6</v>
      </c>
      <c r="EB91" s="97">
        <f t="shared" ref="EB91:GM91" si="194">EB87-EB90</f>
        <v>-125.6</v>
      </c>
      <c r="EC91" s="97">
        <f t="shared" si="194"/>
        <v>-149.6</v>
      </c>
      <c r="ED91" s="97">
        <f t="shared" si="194"/>
        <v>-134.6</v>
      </c>
      <c r="EE91" s="97">
        <f t="shared" si="194"/>
        <v>-135.6</v>
      </c>
      <c r="EF91" s="97">
        <f t="shared" si="194"/>
        <v>-144.6</v>
      </c>
      <c r="EG91" s="97">
        <f t="shared" si="194"/>
        <v>-151.6</v>
      </c>
      <c r="EH91" s="97">
        <f t="shared" si="194"/>
        <v>-135.6</v>
      </c>
      <c r="EI91" s="97">
        <f t="shared" si="194"/>
        <v>-150.6</v>
      </c>
      <c r="EJ91" s="97">
        <f t="shared" si="194"/>
        <v>-149.6</v>
      </c>
      <c r="EK91" s="97">
        <f t="shared" si="194"/>
        <v>-145.6</v>
      </c>
      <c r="EL91" s="97">
        <f t="shared" si="194"/>
        <v>-146.6</v>
      </c>
      <c r="EM91" s="97">
        <f t="shared" si="194"/>
        <v>-148.6</v>
      </c>
      <c r="EN91" s="97">
        <f t="shared" si="194"/>
        <v>-153.6</v>
      </c>
      <c r="EO91" s="97">
        <f t="shared" si="194"/>
        <v>-144.6</v>
      </c>
      <c r="EP91" s="97">
        <f t="shared" si="194"/>
        <v>-148.6</v>
      </c>
      <c r="EQ91" s="97">
        <f t="shared" si="194"/>
        <v>-143.6</v>
      </c>
      <c r="ER91" s="97">
        <f t="shared" si="194"/>
        <v>-152.6</v>
      </c>
      <c r="ES91" s="97">
        <f t="shared" si="194"/>
        <v>-164.6</v>
      </c>
      <c r="ET91" s="97">
        <f t="shared" si="194"/>
        <v>-155.6</v>
      </c>
      <c r="EU91" s="97">
        <f t="shared" si="194"/>
        <v>-152.6</v>
      </c>
      <c r="EV91" s="97">
        <f t="shared" si="194"/>
        <v>-168.6</v>
      </c>
      <c r="EW91" s="97">
        <f t="shared" si="194"/>
        <v>-173.6</v>
      </c>
      <c r="EX91" s="97">
        <f t="shared" si="194"/>
        <v>-155.6</v>
      </c>
      <c r="EY91" s="97">
        <f t="shared" si="194"/>
        <v>-168.6</v>
      </c>
      <c r="EZ91" s="97">
        <f t="shared" si="194"/>
        <v>-159.6</v>
      </c>
      <c r="FA91" s="97">
        <f t="shared" si="194"/>
        <v>-155.6</v>
      </c>
      <c r="FB91" s="97">
        <f t="shared" si="194"/>
        <v>-164.6</v>
      </c>
      <c r="FC91" s="97">
        <f t="shared" si="194"/>
        <v>-154.6</v>
      </c>
      <c r="FD91" s="97">
        <f t="shared" si="194"/>
        <v>-156.6</v>
      </c>
      <c r="FE91" s="97">
        <f t="shared" si="194"/>
        <v>-161.6</v>
      </c>
      <c r="FF91" s="97">
        <f t="shared" si="194"/>
        <v>-164.6</v>
      </c>
      <c r="FG91" s="97">
        <f t="shared" si="194"/>
        <v>-166.60000000000002</v>
      </c>
      <c r="FH91" s="97">
        <f t="shared" si="194"/>
        <v>-159.60000000000002</v>
      </c>
      <c r="FI91" s="97">
        <f t="shared" si="194"/>
        <v>-166.60000000000002</v>
      </c>
      <c r="FJ91" s="97">
        <f t="shared" si="194"/>
        <v>-159.60000000000002</v>
      </c>
      <c r="FK91" s="97">
        <f t="shared" si="194"/>
        <v>-160.60000000000002</v>
      </c>
      <c r="FL91" s="97">
        <f t="shared" si="194"/>
        <v>-189.60000000000002</v>
      </c>
      <c r="FM91" s="97">
        <f t="shared" si="194"/>
        <v>-171.60000000000002</v>
      </c>
      <c r="FN91" s="97">
        <f t="shared" si="194"/>
        <v>-183.60000000000002</v>
      </c>
      <c r="FO91" s="97">
        <f t="shared" si="194"/>
        <v>-175.60000000000002</v>
      </c>
      <c r="FP91" s="97">
        <f t="shared" si="194"/>
        <v>-177.60000000000002</v>
      </c>
      <c r="FQ91" s="97">
        <f t="shared" si="194"/>
        <v>-169.60000000000002</v>
      </c>
      <c r="FR91" s="97">
        <f t="shared" si="194"/>
        <v>-172.60000000000002</v>
      </c>
      <c r="FS91" s="97">
        <f t="shared" si="194"/>
        <v>-176.60000000000002</v>
      </c>
      <c r="FT91" s="97">
        <f t="shared" si="194"/>
        <v>-175.60000000000002</v>
      </c>
      <c r="FU91" s="97">
        <f t="shared" si="194"/>
        <v>-183.60000000000002</v>
      </c>
      <c r="FV91" s="97">
        <f t="shared" si="194"/>
        <v>-177.60000000000002</v>
      </c>
      <c r="FW91" s="97">
        <f t="shared" si="194"/>
        <v>-187.60000000000002</v>
      </c>
      <c r="FX91" s="97">
        <f t="shared" si="194"/>
        <v>-183.60000000000002</v>
      </c>
      <c r="FY91" s="97">
        <f t="shared" si="194"/>
        <v>-188.60000000000002</v>
      </c>
      <c r="FZ91" s="97">
        <f t="shared" si="194"/>
        <v>-188.60000000000002</v>
      </c>
      <c r="GA91" s="97">
        <f t="shared" si="194"/>
        <v>-191.60000000000002</v>
      </c>
      <c r="GB91" s="97">
        <f t="shared" si="194"/>
        <v>-205.60000000000002</v>
      </c>
      <c r="GC91" s="97">
        <f t="shared" si="194"/>
        <v>-204.60000000000002</v>
      </c>
      <c r="GD91" s="97">
        <f t="shared" si="194"/>
        <v>-194.60000000000002</v>
      </c>
      <c r="GE91" s="97">
        <f t="shared" si="194"/>
        <v>-194.60000000000002</v>
      </c>
      <c r="GF91" s="97">
        <f t="shared" si="194"/>
        <v>-193.60000000000002</v>
      </c>
      <c r="GG91" s="97">
        <f t="shared" si="194"/>
        <v>-194.60000000000002</v>
      </c>
      <c r="GH91" s="97">
        <f t="shared" si="194"/>
        <v>-190.60000000000002</v>
      </c>
      <c r="GI91" s="97">
        <f t="shared" si="194"/>
        <v>-189.60000000000002</v>
      </c>
      <c r="GJ91" s="97">
        <f t="shared" si="194"/>
        <v>-187.60000000000002</v>
      </c>
      <c r="GK91" s="97">
        <f t="shared" si="194"/>
        <v>-199.60000000000002</v>
      </c>
      <c r="GL91" s="97">
        <f t="shared" si="194"/>
        <v>-191.60000000000002</v>
      </c>
      <c r="GM91" s="97">
        <f t="shared" si="194"/>
        <v>-191.60000000000002</v>
      </c>
      <c r="GN91" s="97">
        <f t="shared" ref="GN91:IB91" si="195">GN87-GN90</f>
        <v>-215.60000000000002</v>
      </c>
      <c r="GO91" s="97">
        <f t="shared" si="195"/>
        <v>-215.60000000000002</v>
      </c>
      <c r="GP91" s="97">
        <f t="shared" si="195"/>
        <v>-204.60000000000002</v>
      </c>
      <c r="GQ91" s="97">
        <f t="shared" si="195"/>
        <v>-193.60000000000002</v>
      </c>
      <c r="GR91" s="97">
        <f t="shared" si="195"/>
        <v>-208.60000000000002</v>
      </c>
      <c r="GS91" s="97">
        <f t="shared" si="195"/>
        <v>-199.60000000000002</v>
      </c>
      <c r="GT91" s="97">
        <f t="shared" si="195"/>
        <v>-195.60000000000002</v>
      </c>
      <c r="GU91" s="97">
        <f t="shared" si="195"/>
        <v>-196.60000000000002</v>
      </c>
      <c r="GV91" s="97">
        <f t="shared" si="195"/>
        <v>-209.60000000000002</v>
      </c>
      <c r="GW91" s="97">
        <f t="shared" si="195"/>
        <v>-198.60000000000002</v>
      </c>
      <c r="GX91" s="97">
        <f t="shared" si="195"/>
        <v>-209.60000000000002</v>
      </c>
      <c r="GY91" s="97">
        <f t="shared" si="195"/>
        <v>-209.60000000000002</v>
      </c>
      <c r="GZ91" s="97">
        <f t="shared" si="195"/>
        <v>-218.60000000000002</v>
      </c>
      <c r="HA91" s="97">
        <f t="shared" si="195"/>
        <v>-214.60000000000002</v>
      </c>
      <c r="HB91" s="97">
        <f t="shared" si="195"/>
        <v>-216.60000000000002</v>
      </c>
      <c r="HC91" s="97">
        <f t="shared" si="195"/>
        <v>-221.60000000000002</v>
      </c>
      <c r="HD91" s="97">
        <f t="shared" si="195"/>
        <v>-207.60000000000002</v>
      </c>
      <c r="HE91" s="97">
        <f t="shared" si="195"/>
        <v>-217.60000000000002</v>
      </c>
      <c r="HF91" s="97">
        <f t="shared" si="195"/>
        <v>-211.60000000000002</v>
      </c>
      <c r="HG91" s="97">
        <f t="shared" si="195"/>
        <v>-216.60000000000002</v>
      </c>
      <c r="HH91" s="97">
        <f t="shared" si="195"/>
        <v>-211.60000000000002</v>
      </c>
      <c r="HI91" s="97">
        <f t="shared" si="195"/>
        <v>-236.60000000000002</v>
      </c>
      <c r="HJ91" s="97">
        <f t="shared" si="195"/>
        <v>-227.60000000000002</v>
      </c>
      <c r="HK91" s="97">
        <f t="shared" si="195"/>
        <v>-217.60000000000002</v>
      </c>
      <c r="HL91" s="97">
        <f t="shared" si="195"/>
        <v>-235.60000000000002</v>
      </c>
      <c r="HM91" s="97">
        <f t="shared" si="195"/>
        <v>-223.60000000000002</v>
      </c>
      <c r="HN91" s="97">
        <f t="shared" si="195"/>
        <v>-216.60000000000002</v>
      </c>
      <c r="HO91" s="97">
        <f t="shared" si="195"/>
        <v>-224.60000000000002</v>
      </c>
      <c r="HP91" s="97">
        <f t="shared" si="195"/>
        <v>-217.60000000000002</v>
      </c>
      <c r="HQ91" s="97">
        <f t="shared" si="195"/>
        <v>-218.60000000000002</v>
      </c>
      <c r="HR91" s="97">
        <f t="shared" si="195"/>
        <v>-235.60000000000002</v>
      </c>
      <c r="HS91" s="97">
        <f t="shared" si="195"/>
        <v>-224.60000000000002</v>
      </c>
      <c r="HT91" s="97">
        <f t="shared" si="195"/>
        <v>-224.60000000000002</v>
      </c>
      <c r="HU91" s="97">
        <f t="shared" si="195"/>
        <v>-231.60000000000002</v>
      </c>
      <c r="HV91" s="97">
        <f t="shared" si="195"/>
        <v>-260.60000000000002</v>
      </c>
      <c r="HW91" s="97">
        <f t="shared" si="195"/>
        <v>-242.60000000000002</v>
      </c>
      <c r="HX91" s="97">
        <f t="shared" si="195"/>
        <v>-230.60000000000002</v>
      </c>
      <c r="HY91" s="97">
        <f t="shared" si="195"/>
        <v>-253.60000000000002</v>
      </c>
      <c r="HZ91" s="97">
        <f t="shared" si="195"/>
        <v>-241.60000000000002</v>
      </c>
      <c r="IA91" s="97">
        <f t="shared" si="195"/>
        <v>-237.60000000000002</v>
      </c>
      <c r="IB91" s="97">
        <f t="shared" si="195"/>
        <v>-240.60000000000002</v>
      </c>
    </row>
    <row r="92" spans="1:236" s="81" customFormat="1" ht="60" customHeight="1" x14ac:dyDescent="0.3">
      <c r="A92" s="639" t="s">
        <v>245</v>
      </c>
      <c r="B92" s="1152" t="s">
        <v>320</v>
      </c>
      <c r="C92" s="1236"/>
      <c r="D92" s="85">
        <f t="shared" ref="D92:BO92" si="196">D93</f>
        <v>86</v>
      </c>
      <c r="E92" s="85">
        <f t="shared" si="196"/>
        <v>92</v>
      </c>
      <c r="F92" s="85">
        <f t="shared" si="196"/>
        <v>88</v>
      </c>
      <c r="G92" s="85">
        <f t="shared" si="196"/>
        <v>90</v>
      </c>
      <c r="H92" s="85">
        <f t="shared" si="196"/>
        <v>91</v>
      </c>
      <c r="I92" s="85">
        <f t="shared" si="196"/>
        <v>92</v>
      </c>
      <c r="J92" s="85">
        <f t="shared" si="196"/>
        <v>94</v>
      </c>
      <c r="K92" s="85">
        <f t="shared" si="196"/>
        <v>99</v>
      </c>
      <c r="L92" s="85">
        <f t="shared" si="196"/>
        <v>76</v>
      </c>
      <c r="M92" s="85">
        <f t="shared" si="196"/>
        <v>98</v>
      </c>
      <c r="N92" s="85">
        <f t="shared" si="196"/>
        <v>95</v>
      </c>
      <c r="O92" s="85">
        <f t="shared" si="196"/>
        <v>94</v>
      </c>
      <c r="P92" s="85">
        <f t="shared" si="196"/>
        <v>97</v>
      </c>
      <c r="Q92" s="85">
        <f t="shared" si="196"/>
        <v>94</v>
      </c>
      <c r="R92" s="85">
        <f t="shared" si="196"/>
        <v>92</v>
      </c>
      <c r="S92" s="85">
        <f t="shared" si="196"/>
        <v>84</v>
      </c>
      <c r="T92" s="85">
        <f t="shared" si="196"/>
        <v>90</v>
      </c>
      <c r="U92" s="85">
        <f t="shared" si="196"/>
        <v>93</v>
      </c>
      <c r="V92" s="85">
        <f t="shared" si="196"/>
        <v>95</v>
      </c>
      <c r="W92" s="85">
        <f t="shared" si="196"/>
        <v>99</v>
      </c>
      <c r="X92" s="85">
        <f t="shared" si="196"/>
        <v>87</v>
      </c>
      <c r="Y92" s="85">
        <f t="shared" si="196"/>
        <v>100</v>
      </c>
      <c r="Z92" s="85">
        <f t="shared" si="196"/>
        <v>99</v>
      </c>
      <c r="AA92" s="85">
        <f t="shared" si="196"/>
        <v>94</v>
      </c>
      <c r="AB92" s="85">
        <f t="shared" si="196"/>
        <v>95</v>
      </c>
      <c r="AC92" s="85">
        <f t="shared" si="196"/>
        <v>95</v>
      </c>
      <c r="AD92" s="85">
        <f t="shared" si="196"/>
        <v>86</v>
      </c>
      <c r="AE92" s="85">
        <f t="shared" si="196"/>
        <v>95</v>
      </c>
      <c r="AF92" s="85">
        <f t="shared" si="196"/>
        <v>92</v>
      </c>
      <c r="AG92" s="85">
        <f t="shared" si="196"/>
        <v>99</v>
      </c>
      <c r="AH92" s="85">
        <f t="shared" si="196"/>
        <v>90</v>
      </c>
      <c r="AI92" s="85">
        <f t="shared" si="196"/>
        <v>80</v>
      </c>
      <c r="AJ92" s="85">
        <f t="shared" si="196"/>
        <v>87</v>
      </c>
      <c r="AK92" s="85">
        <f t="shared" si="196"/>
        <v>86</v>
      </c>
      <c r="AL92" s="85">
        <f t="shared" si="196"/>
        <v>95</v>
      </c>
      <c r="AM92" s="85">
        <f t="shared" si="196"/>
        <v>87</v>
      </c>
      <c r="AN92" s="85">
        <f t="shared" si="196"/>
        <v>92</v>
      </c>
      <c r="AO92" s="85">
        <f t="shared" si="196"/>
        <v>91</v>
      </c>
      <c r="AP92" s="85">
        <f t="shared" si="196"/>
        <v>87</v>
      </c>
      <c r="AQ92" s="85">
        <f t="shared" si="196"/>
        <v>91</v>
      </c>
      <c r="AR92" s="85">
        <f t="shared" si="196"/>
        <v>98</v>
      </c>
      <c r="AS92" s="85">
        <f t="shared" si="196"/>
        <v>90</v>
      </c>
      <c r="AT92" s="85">
        <f t="shared" si="196"/>
        <v>99</v>
      </c>
      <c r="AU92" s="85">
        <f t="shared" si="196"/>
        <v>91</v>
      </c>
      <c r="AV92" s="85">
        <f t="shared" si="196"/>
        <v>90</v>
      </c>
      <c r="AW92" s="85">
        <f t="shared" si="196"/>
        <v>98</v>
      </c>
      <c r="AX92" s="85">
        <f t="shared" si="196"/>
        <v>96</v>
      </c>
      <c r="AY92" s="85">
        <f t="shared" si="196"/>
        <v>87</v>
      </c>
      <c r="AZ92" s="85">
        <f t="shared" si="196"/>
        <v>95</v>
      </c>
      <c r="BA92" s="85">
        <f t="shared" si="196"/>
        <v>92</v>
      </c>
      <c r="BB92" s="85">
        <f t="shared" si="196"/>
        <v>100</v>
      </c>
      <c r="BC92" s="85">
        <f t="shared" si="196"/>
        <v>86</v>
      </c>
      <c r="BD92" s="85">
        <f t="shared" si="196"/>
        <v>94</v>
      </c>
      <c r="BE92" s="85">
        <f t="shared" si="196"/>
        <v>84</v>
      </c>
      <c r="BF92" s="85">
        <f t="shared" si="196"/>
        <v>86</v>
      </c>
      <c r="BG92" s="85">
        <f t="shared" si="196"/>
        <v>98</v>
      </c>
      <c r="BH92" s="85">
        <f t="shared" si="196"/>
        <v>90</v>
      </c>
      <c r="BI92" s="85">
        <f t="shared" si="196"/>
        <v>90</v>
      </c>
      <c r="BJ92" s="85">
        <f t="shared" si="196"/>
        <v>100</v>
      </c>
      <c r="BK92" s="85">
        <f t="shared" si="196"/>
        <v>87</v>
      </c>
      <c r="BL92" s="85">
        <f t="shared" si="196"/>
        <v>92</v>
      </c>
      <c r="BM92" s="85">
        <f t="shared" si="196"/>
        <v>90</v>
      </c>
      <c r="BN92" s="85">
        <f t="shared" si="196"/>
        <v>88</v>
      </c>
      <c r="BO92" s="85">
        <f t="shared" si="196"/>
        <v>83</v>
      </c>
      <c r="BP92" s="85">
        <f t="shared" ref="BP92:EA92" si="197">BP93</f>
        <v>93</v>
      </c>
      <c r="BQ92" s="85">
        <f t="shared" si="197"/>
        <v>91</v>
      </c>
      <c r="BR92" s="85">
        <f t="shared" si="197"/>
        <v>95</v>
      </c>
      <c r="BS92" s="85">
        <f t="shared" si="197"/>
        <v>98</v>
      </c>
      <c r="BT92" s="85">
        <f t="shared" si="197"/>
        <v>89</v>
      </c>
      <c r="BU92" s="85">
        <f t="shared" si="197"/>
        <v>91</v>
      </c>
      <c r="BV92" s="85">
        <f t="shared" si="197"/>
        <v>100</v>
      </c>
      <c r="BW92" s="85">
        <f t="shared" si="197"/>
        <v>96</v>
      </c>
      <c r="BX92" s="85">
        <f t="shared" si="197"/>
        <v>87</v>
      </c>
      <c r="BY92" s="85">
        <f t="shared" si="197"/>
        <v>83</v>
      </c>
      <c r="BZ92" s="85">
        <f t="shared" si="197"/>
        <v>89</v>
      </c>
      <c r="CA92" s="85">
        <f t="shared" si="197"/>
        <v>98</v>
      </c>
      <c r="CB92" s="85">
        <f t="shared" si="197"/>
        <v>90</v>
      </c>
      <c r="CC92" s="85">
        <f t="shared" si="197"/>
        <v>91</v>
      </c>
      <c r="CD92" s="85">
        <f t="shared" si="197"/>
        <v>86</v>
      </c>
      <c r="CE92" s="85">
        <f t="shared" si="197"/>
        <v>95</v>
      </c>
      <c r="CF92" s="85">
        <f t="shared" si="197"/>
        <v>84</v>
      </c>
      <c r="CG92" s="85">
        <f t="shared" si="197"/>
        <v>100</v>
      </c>
      <c r="CH92" s="85">
        <f t="shared" si="197"/>
        <v>97</v>
      </c>
      <c r="CI92" s="85">
        <f t="shared" si="197"/>
        <v>91</v>
      </c>
      <c r="CJ92" s="85">
        <f t="shared" si="197"/>
        <v>98</v>
      </c>
      <c r="CK92" s="85">
        <f t="shared" si="197"/>
        <v>89</v>
      </c>
      <c r="CL92" s="85">
        <f t="shared" si="197"/>
        <v>89</v>
      </c>
      <c r="CM92" s="85">
        <f t="shared" si="197"/>
        <v>95</v>
      </c>
      <c r="CN92" s="85">
        <f t="shared" si="197"/>
        <v>76</v>
      </c>
      <c r="CO92" s="85">
        <f t="shared" si="197"/>
        <v>94</v>
      </c>
      <c r="CP92" s="85">
        <f t="shared" si="197"/>
        <v>91</v>
      </c>
      <c r="CQ92" s="85">
        <f t="shared" si="197"/>
        <v>84</v>
      </c>
      <c r="CR92" s="85">
        <f t="shared" si="197"/>
        <v>90</v>
      </c>
      <c r="CS92" s="85">
        <f t="shared" si="197"/>
        <v>96</v>
      </c>
      <c r="CT92" s="85">
        <f t="shared" si="197"/>
        <v>77</v>
      </c>
      <c r="CU92" s="85">
        <f t="shared" si="197"/>
        <v>92</v>
      </c>
      <c r="CV92" s="85">
        <f t="shared" si="197"/>
        <v>83</v>
      </c>
      <c r="CW92" s="85">
        <f t="shared" si="197"/>
        <v>87</v>
      </c>
      <c r="CX92" s="85">
        <f t="shared" si="197"/>
        <v>86</v>
      </c>
      <c r="CY92" s="85">
        <f t="shared" si="197"/>
        <v>98</v>
      </c>
      <c r="CZ92" s="85">
        <f t="shared" si="197"/>
        <v>86</v>
      </c>
      <c r="DA92" s="85">
        <f t="shared" si="197"/>
        <v>91</v>
      </c>
      <c r="DB92" s="85">
        <f t="shared" si="197"/>
        <v>89</v>
      </c>
      <c r="DC92" s="85">
        <f t="shared" si="197"/>
        <v>94</v>
      </c>
      <c r="DD92" s="85">
        <f t="shared" si="197"/>
        <v>93</v>
      </c>
      <c r="DE92" s="85">
        <f t="shared" si="197"/>
        <v>99</v>
      </c>
      <c r="DF92" s="85">
        <f t="shared" si="197"/>
        <v>100</v>
      </c>
      <c r="DG92" s="85">
        <f t="shared" si="197"/>
        <v>97</v>
      </c>
      <c r="DH92" s="85">
        <f t="shared" si="197"/>
        <v>100</v>
      </c>
      <c r="DI92" s="85">
        <f t="shared" si="197"/>
        <v>100</v>
      </c>
      <c r="DJ92" s="85">
        <f t="shared" si="197"/>
        <v>83</v>
      </c>
      <c r="DK92" s="85">
        <f t="shared" si="197"/>
        <v>98</v>
      </c>
      <c r="DL92" s="85">
        <f t="shared" si="197"/>
        <v>97</v>
      </c>
      <c r="DM92" s="85">
        <f t="shared" si="197"/>
        <v>93</v>
      </c>
      <c r="DN92" s="85">
        <f t="shared" si="197"/>
        <v>86</v>
      </c>
      <c r="DO92" s="85">
        <f t="shared" si="197"/>
        <v>94</v>
      </c>
      <c r="DP92" s="85">
        <f t="shared" si="197"/>
        <v>99</v>
      </c>
      <c r="DQ92" s="85">
        <f t="shared" si="197"/>
        <v>93</v>
      </c>
      <c r="DR92" s="85">
        <f t="shared" si="197"/>
        <v>90</v>
      </c>
      <c r="DS92" s="85">
        <f t="shared" si="197"/>
        <v>96</v>
      </c>
      <c r="DT92" s="85">
        <f t="shared" si="197"/>
        <v>98</v>
      </c>
      <c r="DU92" s="85">
        <f t="shared" si="197"/>
        <v>91</v>
      </c>
      <c r="DV92" s="85">
        <f t="shared" si="197"/>
        <v>89</v>
      </c>
      <c r="DW92" s="85">
        <f t="shared" si="197"/>
        <v>76</v>
      </c>
      <c r="DX92" s="85">
        <f t="shared" si="197"/>
        <v>85</v>
      </c>
      <c r="DY92" s="85">
        <f t="shared" si="197"/>
        <v>87</v>
      </c>
      <c r="DZ92" s="85">
        <f t="shared" si="197"/>
        <v>94</v>
      </c>
      <c r="EA92" s="85">
        <f t="shared" si="197"/>
        <v>95</v>
      </c>
      <c r="EB92" s="85">
        <f t="shared" ref="EB92:GM92" si="198">EB93</f>
        <v>95</v>
      </c>
      <c r="EC92" s="85">
        <f t="shared" si="198"/>
        <v>81</v>
      </c>
      <c r="ED92" s="85">
        <f t="shared" si="198"/>
        <v>95</v>
      </c>
      <c r="EE92" s="85">
        <f t="shared" si="198"/>
        <v>96</v>
      </c>
      <c r="EF92" s="85">
        <f t="shared" si="198"/>
        <v>87</v>
      </c>
      <c r="EG92" s="85">
        <f t="shared" si="198"/>
        <v>88</v>
      </c>
      <c r="EH92" s="85">
        <f t="shared" si="198"/>
        <v>96</v>
      </c>
      <c r="EI92" s="85">
        <f t="shared" si="198"/>
        <v>79</v>
      </c>
      <c r="EJ92" s="85">
        <f t="shared" si="198"/>
        <v>86</v>
      </c>
      <c r="EK92" s="85">
        <f t="shared" si="198"/>
        <v>67</v>
      </c>
      <c r="EL92" s="85">
        <f t="shared" si="198"/>
        <v>93</v>
      </c>
      <c r="EM92" s="85">
        <f t="shared" si="198"/>
        <v>90</v>
      </c>
      <c r="EN92" s="85">
        <f t="shared" si="198"/>
        <v>95</v>
      </c>
      <c r="EO92" s="85">
        <f t="shared" si="198"/>
        <v>94</v>
      </c>
      <c r="EP92" s="85">
        <f t="shared" si="198"/>
        <v>94</v>
      </c>
      <c r="EQ92" s="85">
        <f t="shared" si="198"/>
        <v>96</v>
      </c>
      <c r="ER92" s="85">
        <f t="shared" si="198"/>
        <v>94</v>
      </c>
      <c r="ES92" s="85">
        <f t="shared" si="198"/>
        <v>75</v>
      </c>
      <c r="ET92" s="85">
        <f t="shared" si="198"/>
        <v>90</v>
      </c>
      <c r="EU92" s="85">
        <f t="shared" si="198"/>
        <v>100</v>
      </c>
      <c r="EV92" s="85">
        <f t="shared" si="198"/>
        <v>85</v>
      </c>
      <c r="EW92" s="85">
        <f t="shared" si="198"/>
        <v>79</v>
      </c>
      <c r="EX92" s="85">
        <f t="shared" si="198"/>
        <v>96</v>
      </c>
      <c r="EY92" s="85">
        <f t="shared" si="198"/>
        <v>83</v>
      </c>
      <c r="EZ92" s="85">
        <f t="shared" si="198"/>
        <v>90</v>
      </c>
      <c r="FA92" s="85">
        <f t="shared" si="198"/>
        <v>92</v>
      </c>
      <c r="FB92" s="85">
        <f t="shared" si="198"/>
        <v>89</v>
      </c>
      <c r="FC92" s="85">
        <f t="shared" si="198"/>
        <v>100</v>
      </c>
      <c r="FD92" s="85">
        <f t="shared" si="198"/>
        <v>96</v>
      </c>
      <c r="FE92" s="85">
        <f t="shared" si="198"/>
        <v>96</v>
      </c>
      <c r="FF92" s="85">
        <f t="shared" si="198"/>
        <v>89</v>
      </c>
      <c r="FG92" s="85">
        <f t="shared" si="198"/>
        <v>85</v>
      </c>
      <c r="FH92" s="85">
        <f t="shared" si="198"/>
        <v>100</v>
      </c>
      <c r="FI92" s="85">
        <f t="shared" si="198"/>
        <v>93</v>
      </c>
      <c r="FJ92" s="85">
        <f t="shared" si="198"/>
        <v>100</v>
      </c>
      <c r="FK92" s="85">
        <f t="shared" si="198"/>
        <v>100</v>
      </c>
      <c r="FL92" s="85">
        <f t="shared" si="198"/>
        <v>81</v>
      </c>
      <c r="FM92" s="85">
        <f t="shared" si="198"/>
        <v>91</v>
      </c>
      <c r="FN92" s="85">
        <f t="shared" si="198"/>
        <v>80</v>
      </c>
      <c r="FO92" s="85">
        <f t="shared" si="198"/>
        <v>89</v>
      </c>
      <c r="FP92" s="85">
        <f t="shared" si="198"/>
        <v>92</v>
      </c>
      <c r="FQ92" s="85">
        <f t="shared" si="198"/>
        <v>90</v>
      </c>
      <c r="FR92" s="85">
        <f t="shared" si="198"/>
        <v>94</v>
      </c>
      <c r="FS92" s="85">
        <f t="shared" si="198"/>
        <v>93</v>
      </c>
      <c r="FT92" s="85">
        <f t="shared" si="198"/>
        <v>95</v>
      </c>
      <c r="FU92" s="85">
        <f t="shared" si="198"/>
        <v>91</v>
      </c>
      <c r="FV92" s="85">
        <f t="shared" si="198"/>
        <v>97</v>
      </c>
      <c r="FW92" s="85">
        <f t="shared" si="198"/>
        <v>88</v>
      </c>
      <c r="FX92" s="85">
        <f t="shared" si="198"/>
        <v>90</v>
      </c>
      <c r="FY92" s="85">
        <f t="shared" si="198"/>
        <v>92</v>
      </c>
      <c r="FZ92" s="85">
        <f t="shared" si="198"/>
        <v>90</v>
      </c>
      <c r="GA92" s="85">
        <f t="shared" si="198"/>
        <v>85</v>
      </c>
      <c r="GB92" s="85">
        <f t="shared" si="198"/>
        <v>72</v>
      </c>
      <c r="GC92" s="85">
        <f t="shared" si="198"/>
        <v>80</v>
      </c>
      <c r="GD92" s="85">
        <f t="shared" si="198"/>
        <v>88</v>
      </c>
      <c r="GE92" s="85">
        <f t="shared" si="198"/>
        <v>89</v>
      </c>
      <c r="GF92" s="85">
        <f t="shared" si="198"/>
        <v>90</v>
      </c>
      <c r="GG92" s="85">
        <f t="shared" si="198"/>
        <v>92</v>
      </c>
      <c r="GH92" s="85">
        <f t="shared" si="198"/>
        <v>96</v>
      </c>
      <c r="GI92" s="85">
        <f t="shared" si="198"/>
        <v>95</v>
      </c>
      <c r="GJ92" s="85">
        <f t="shared" si="198"/>
        <v>96</v>
      </c>
      <c r="GK92" s="85">
        <f t="shared" si="198"/>
        <v>84</v>
      </c>
      <c r="GL92" s="85">
        <f t="shared" si="198"/>
        <v>92</v>
      </c>
      <c r="GM92" s="85">
        <f t="shared" si="198"/>
        <v>99</v>
      </c>
      <c r="GN92" s="85">
        <f t="shared" ref="GN92:IB92" si="199">GN93</f>
        <v>81</v>
      </c>
      <c r="GO92" s="85">
        <f t="shared" si="199"/>
        <v>83</v>
      </c>
      <c r="GP92" s="85">
        <f t="shared" si="199"/>
        <v>93</v>
      </c>
      <c r="GQ92" s="85">
        <f t="shared" si="199"/>
        <v>99</v>
      </c>
      <c r="GR92" s="85">
        <f t="shared" si="199"/>
        <v>83</v>
      </c>
      <c r="GS92" s="85">
        <f t="shared" si="199"/>
        <v>94</v>
      </c>
      <c r="GT92" s="85">
        <f t="shared" si="199"/>
        <v>100</v>
      </c>
      <c r="GU92" s="85">
        <f t="shared" si="199"/>
        <v>100</v>
      </c>
      <c r="GV92" s="85">
        <f t="shared" si="199"/>
        <v>89</v>
      </c>
      <c r="GW92" s="85">
        <f t="shared" si="199"/>
        <v>100</v>
      </c>
      <c r="GX92" s="85">
        <f t="shared" si="199"/>
        <v>100</v>
      </c>
      <c r="GY92" s="85">
        <f t="shared" si="199"/>
        <v>90</v>
      </c>
      <c r="GZ92" s="85">
        <f t="shared" si="199"/>
        <v>81</v>
      </c>
      <c r="HA92" s="85">
        <f t="shared" si="199"/>
        <v>91</v>
      </c>
      <c r="HB92" s="85">
        <f t="shared" si="199"/>
        <v>89</v>
      </c>
      <c r="HC92" s="85">
        <f t="shared" si="199"/>
        <v>84</v>
      </c>
      <c r="HD92" s="85">
        <f t="shared" si="199"/>
        <v>96</v>
      </c>
      <c r="HE92" s="85">
        <f t="shared" si="199"/>
        <v>85</v>
      </c>
      <c r="HF92" s="85">
        <f t="shared" si="199"/>
        <v>99</v>
      </c>
      <c r="HG92" s="85">
        <f t="shared" si="199"/>
        <v>95</v>
      </c>
      <c r="HH92" s="85">
        <f t="shared" si="199"/>
        <v>99</v>
      </c>
      <c r="HI92" s="85">
        <f t="shared" si="199"/>
        <v>80</v>
      </c>
      <c r="HJ92" s="85">
        <f t="shared" si="199"/>
        <v>86</v>
      </c>
      <c r="HK92" s="85">
        <f t="shared" si="199"/>
        <v>95</v>
      </c>
      <c r="HL92" s="85">
        <f t="shared" si="199"/>
        <v>78</v>
      </c>
      <c r="HM92" s="85">
        <f t="shared" si="199"/>
        <v>91</v>
      </c>
      <c r="HN92" s="85">
        <f t="shared" si="199"/>
        <v>98</v>
      </c>
      <c r="HO92" s="85">
        <f t="shared" si="199"/>
        <v>92</v>
      </c>
      <c r="HP92" s="85">
        <f t="shared" si="199"/>
        <v>100</v>
      </c>
      <c r="HQ92" s="85">
        <f t="shared" si="199"/>
        <v>100</v>
      </c>
      <c r="HR92" s="85">
        <f t="shared" si="199"/>
        <v>84</v>
      </c>
      <c r="HS92" s="85">
        <f t="shared" si="199"/>
        <v>93</v>
      </c>
      <c r="HT92" s="85">
        <f t="shared" si="199"/>
        <v>98</v>
      </c>
      <c r="HU92" s="85">
        <f t="shared" si="199"/>
        <v>91</v>
      </c>
      <c r="HV92" s="85">
        <f t="shared" si="199"/>
        <v>74</v>
      </c>
      <c r="HW92" s="85">
        <f t="shared" si="199"/>
        <v>82</v>
      </c>
      <c r="HX92" s="85">
        <f t="shared" si="199"/>
        <v>97</v>
      </c>
      <c r="HY92" s="85">
        <f t="shared" si="199"/>
        <v>86</v>
      </c>
      <c r="HZ92" s="85">
        <f t="shared" si="199"/>
        <v>89</v>
      </c>
      <c r="IA92" s="85">
        <f t="shared" si="199"/>
        <v>91</v>
      </c>
      <c r="IB92" s="85">
        <f t="shared" si="199"/>
        <v>93</v>
      </c>
    </row>
    <row r="93" spans="1:236" s="81" customFormat="1" ht="86.25" customHeight="1" x14ac:dyDescent="0.3">
      <c r="A93" s="1091"/>
      <c r="B93" s="1152" t="s">
        <v>321</v>
      </c>
      <c r="C93" s="1237"/>
      <c r="D93" s="94">
        <v>86</v>
      </c>
      <c r="E93" s="94">
        <v>92</v>
      </c>
      <c r="F93" s="94">
        <v>88</v>
      </c>
      <c r="G93" s="94">
        <v>90</v>
      </c>
      <c r="H93" s="94">
        <v>91</v>
      </c>
      <c r="I93" s="94">
        <v>92</v>
      </c>
      <c r="J93" s="94">
        <v>94</v>
      </c>
      <c r="K93" s="94">
        <v>99</v>
      </c>
      <c r="L93" s="94">
        <v>76</v>
      </c>
      <c r="M93" s="94">
        <v>98</v>
      </c>
      <c r="N93" s="94">
        <v>95</v>
      </c>
      <c r="O93" s="94">
        <v>94</v>
      </c>
      <c r="P93" s="94">
        <v>97</v>
      </c>
      <c r="Q93" s="94">
        <v>94</v>
      </c>
      <c r="R93" s="94">
        <v>92</v>
      </c>
      <c r="S93" s="94">
        <v>84</v>
      </c>
      <c r="T93" s="94">
        <v>90</v>
      </c>
      <c r="U93" s="94">
        <v>93</v>
      </c>
      <c r="V93" s="94">
        <v>95</v>
      </c>
      <c r="W93" s="94">
        <v>99</v>
      </c>
      <c r="X93" s="94">
        <v>87</v>
      </c>
      <c r="Y93" s="94">
        <v>100</v>
      </c>
      <c r="Z93" s="94">
        <v>99</v>
      </c>
      <c r="AA93" s="94">
        <v>94</v>
      </c>
      <c r="AB93" s="94">
        <v>95</v>
      </c>
      <c r="AC93" s="94">
        <v>95</v>
      </c>
      <c r="AD93" s="94">
        <v>86</v>
      </c>
      <c r="AE93" s="94">
        <v>95</v>
      </c>
      <c r="AF93" s="94">
        <v>92</v>
      </c>
      <c r="AG93" s="94">
        <v>99</v>
      </c>
      <c r="AH93" s="94">
        <v>90</v>
      </c>
      <c r="AI93" s="94">
        <v>80</v>
      </c>
      <c r="AJ93" s="94">
        <v>87</v>
      </c>
      <c r="AK93" s="94">
        <v>86</v>
      </c>
      <c r="AL93" s="94">
        <v>95</v>
      </c>
      <c r="AM93" s="94">
        <v>87</v>
      </c>
      <c r="AN93" s="94">
        <v>92</v>
      </c>
      <c r="AO93" s="94">
        <v>91</v>
      </c>
      <c r="AP93" s="94">
        <v>87</v>
      </c>
      <c r="AQ93" s="94">
        <v>91</v>
      </c>
      <c r="AR93" s="94">
        <v>98</v>
      </c>
      <c r="AS93" s="94">
        <v>90</v>
      </c>
      <c r="AT93" s="94">
        <v>99</v>
      </c>
      <c r="AU93" s="94">
        <v>91</v>
      </c>
      <c r="AV93" s="94">
        <v>90</v>
      </c>
      <c r="AW93" s="94">
        <v>98</v>
      </c>
      <c r="AX93" s="94">
        <v>96</v>
      </c>
      <c r="AY93" s="94">
        <v>87</v>
      </c>
      <c r="AZ93" s="94">
        <v>95</v>
      </c>
      <c r="BA93" s="94">
        <v>92</v>
      </c>
      <c r="BB93" s="94">
        <v>100</v>
      </c>
      <c r="BC93" s="94">
        <v>86</v>
      </c>
      <c r="BD93" s="94">
        <v>94</v>
      </c>
      <c r="BE93" s="94">
        <v>84</v>
      </c>
      <c r="BF93" s="94">
        <v>86</v>
      </c>
      <c r="BG93" s="94">
        <v>98</v>
      </c>
      <c r="BH93" s="94">
        <v>90</v>
      </c>
      <c r="BI93" s="94">
        <v>90</v>
      </c>
      <c r="BJ93" s="94">
        <v>100</v>
      </c>
      <c r="BK93" s="94">
        <v>87</v>
      </c>
      <c r="BL93" s="94">
        <v>92</v>
      </c>
      <c r="BM93" s="94">
        <v>90</v>
      </c>
      <c r="BN93" s="94">
        <v>88</v>
      </c>
      <c r="BO93" s="94">
        <v>83</v>
      </c>
      <c r="BP93" s="94">
        <v>93</v>
      </c>
      <c r="BQ93" s="94">
        <v>91</v>
      </c>
      <c r="BR93" s="94">
        <v>95</v>
      </c>
      <c r="BS93" s="94">
        <v>98</v>
      </c>
      <c r="BT93" s="94">
        <v>89</v>
      </c>
      <c r="BU93" s="94">
        <v>91</v>
      </c>
      <c r="BV93" s="94">
        <v>100</v>
      </c>
      <c r="BW93" s="94">
        <v>96</v>
      </c>
      <c r="BX93" s="94">
        <v>87</v>
      </c>
      <c r="BY93" s="94">
        <v>83</v>
      </c>
      <c r="BZ93" s="94">
        <v>89</v>
      </c>
      <c r="CA93" s="94">
        <v>98</v>
      </c>
      <c r="CB93" s="94">
        <v>90</v>
      </c>
      <c r="CC93" s="94">
        <v>91</v>
      </c>
      <c r="CD93" s="94">
        <v>86</v>
      </c>
      <c r="CE93" s="94">
        <v>95</v>
      </c>
      <c r="CF93" s="94">
        <v>84</v>
      </c>
      <c r="CG93" s="94">
        <v>100</v>
      </c>
      <c r="CH93" s="94">
        <v>97</v>
      </c>
      <c r="CI93" s="94">
        <v>91</v>
      </c>
      <c r="CJ93" s="94">
        <v>98</v>
      </c>
      <c r="CK93" s="94">
        <v>89</v>
      </c>
      <c r="CL93" s="94">
        <v>89</v>
      </c>
      <c r="CM93" s="94">
        <v>95</v>
      </c>
      <c r="CN93" s="94">
        <v>76</v>
      </c>
      <c r="CO93" s="94">
        <v>94</v>
      </c>
      <c r="CP93" s="94">
        <v>91</v>
      </c>
      <c r="CQ93" s="94">
        <v>84</v>
      </c>
      <c r="CR93" s="94">
        <v>90</v>
      </c>
      <c r="CS93" s="94">
        <v>96</v>
      </c>
      <c r="CT93" s="94">
        <v>77</v>
      </c>
      <c r="CU93" s="94">
        <v>92</v>
      </c>
      <c r="CV93" s="94">
        <v>83</v>
      </c>
      <c r="CW93" s="94">
        <v>87</v>
      </c>
      <c r="CX93" s="94">
        <v>86</v>
      </c>
      <c r="CY93" s="94">
        <v>98</v>
      </c>
      <c r="CZ93" s="94">
        <v>86</v>
      </c>
      <c r="DA93" s="94">
        <v>91</v>
      </c>
      <c r="DB93" s="94">
        <v>89</v>
      </c>
      <c r="DC93" s="94">
        <v>94</v>
      </c>
      <c r="DD93" s="94">
        <v>93</v>
      </c>
      <c r="DE93" s="94">
        <v>99</v>
      </c>
      <c r="DF93" s="94">
        <v>100</v>
      </c>
      <c r="DG93" s="94">
        <v>97</v>
      </c>
      <c r="DH93" s="94">
        <v>100</v>
      </c>
      <c r="DI93" s="94">
        <v>100</v>
      </c>
      <c r="DJ93" s="94">
        <v>83</v>
      </c>
      <c r="DK93" s="94">
        <v>98</v>
      </c>
      <c r="DL93" s="94">
        <v>97</v>
      </c>
      <c r="DM93" s="94">
        <v>93</v>
      </c>
      <c r="DN93" s="94">
        <v>86</v>
      </c>
      <c r="DO93" s="94">
        <v>94</v>
      </c>
      <c r="DP93" s="94">
        <v>99</v>
      </c>
      <c r="DQ93" s="94">
        <v>93</v>
      </c>
      <c r="DR93" s="94">
        <v>90</v>
      </c>
      <c r="DS93" s="94">
        <v>96</v>
      </c>
      <c r="DT93" s="94">
        <v>98</v>
      </c>
      <c r="DU93" s="94">
        <v>91</v>
      </c>
      <c r="DV93" s="94">
        <v>89</v>
      </c>
      <c r="DW93" s="94">
        <v>76</v>
      </c>
      <c r="DX93" s="94">
        <v>85</v>
      </c>
      <c r="DY93" s="94">
        <v>87</v>
      </c>
      <c r="DZ93" s="94">
        <v>94</v>
      </c>
      <c r="EA93" s="94">
        <v>95</v>
      </c>
      <c r="EB93" s="94">
        <v>95</v>
      </c>
      <c r="EC93" s="94">
        <v>81</v>
      </c>
      <c r="ED93" s="94">
        <v>95</v>
      </c>
      <c r="EE93" s="94">
        <v>96</v>
      </c>
      <c r="EF93" s="94">
        <v>87</v>
      </c>
      <c r="EG93" s="94">
        <v>88</v>
      </c>
      <c r="EH93" s="94">
        <v>96</v>
      </c>
      <c r="EI93" s="94">
        <v>79</v>
      </c>
      <c r="EJ93" s="94">
        <v>86</v>
      </c>
      <c r="EK93" s="94">
        <v>67</v>
      </c>
      <c r="EL93" s="94">
        <v>93</v>
      </c>
      <c r="EM93" s="94">
        <v>90</v>
      </c>
      <c r="EN93" s="94">
        <v>95</v>
      </c>
      <c r="EO93" s="94">
        <v>94</v>
      </c>
      <c r="EP93" s="94">
        <v>94</v>
      </c>
      <c r="EQ93" s="94">
        <v>96</v>
      </c>
      <c r="ER93" s="94">
        <v>94</v>
      </c>
      <c r="ES93" s="94">
        <v>75</v>
      </c>
      <c r="ET93" s="94">
        <v>90</v>
      </c>
      <c r="EU93" s="94">
        <v>100</v>
      </c>
      <c r="EV93" s="94">
        <v>85</v>
      </c>
      <c r="EW93" s="94">
        <v>79</v>
      </c>
      <c r="EX93" s="94">
        <v>96</v>
      </c>
      <c r="EY93" s="94">
        <v>83</v>
      </c>
      <c r="EZ93" s="94">
        <v>90</v>
      </c>
      <c r="FA93" s="94">
        <v>92</v>
      </c>
      <c r="FB93" s="94">
        <v>89</v>
      </c>
      <c r="FC93" s="94">
        <v>100</v>
      </c>
      <c r="FD93" s="94">
        <v>96</v>
      </c>
      <c r="FE93" s="94">
        <v>96</v>
      </c>
      <c r="FF93" s="94">
        <v>89</v>
      </c>
      <c r="FG93" s="94">
        <v>85</v>
      </c>
      <c r="FH93" s="94">
        <v>100</v>
      </c>
      <c r="FI93" s="94">
        <v>93</v>
      </c>
      <c r="FJ93" s="94">
        <v>100</v>
      </c>
      <c r="FK93" s="94">
        <v>100</v>
      </c>
      <c r="FL93" s="94">
        <v>81</v>
      </c>
      <c r="FM93" s="94">
        <v>91</v>
      </c>
      <c r="FN93" s="94">
        <v>80</v>
      </c>
      <c r="FO93" s="94">
        <v>89</v>
      </c>
      <c r="FP93" s="94">
        <v>92</v>
      </c>
      <c r="FQ93" s="94">
        <v>90</v>
      </c>
      <c r="FR93" s="94">
        <v>94</v>
      </c>
      <c r="FS93" s="94">
        <v>93</v>
      </c>
      <c r="FT93" s="94">
        <v>95</v>
      </c>
      <c r="FU93" s="94">
        <v>91</v>
      </c>
      <c r="FV93" s="94">
        <v>97</v>
      </c>
      <c r="FW93" s="94">
        <v>88</v>
      </c>
      <c r="FX93" s="94">
        <v>90</v>
      </c>
      <c r="FY93" s="94">
        <v>92</v>
      </c>
      <c r="FZ93" s="94">
        <v>90</v>
      </c>
      <c r="GA93" s="94">
        <v>85</v>
      </c>
      <c r="GB93" s="94">
        <v>72</v>
      </c>
      <c r="GC93" s="94">
        <v>80</v>
      </c>
      <c r="GD93" s="94">
        <v>88</v>
      </c>
      <c r="GE93" s="94">
        <v>89</v>
      </c>
      <c r="GF93" s="94">
        <v>90</v>
      </c>
      <c r="GG93" s="94">
        <v>92</v>
      </c>
      <c r="GH93" s="94">
        <v>96</v>
      </c>
      <c r="GI93" s="94">
        <v>95</v>
      </c>
      <c r="GJ93" s="94">
        <v>96</v>
      </c>
      <c r="GK93" s="94">
        <v>84</v>
      </c>
      <c r="GL93" s="94">
        <v>92</v>
      </c>
      <c r="GM93" s="94">
        <v>99</v>
      </c>
      <c r="GN93" s="94">
        <v>81</v>
      </c>
      <c r="GO93" s="94">
        <v>83</v>
      </c>
      <c r="GP93" s="94">
        <v>93</v>
      </c>
      <c r="GQ93" s="94">
        <v>99</v>
      </c>
      <c r="GR93" s="94">
        <v>83</v>
      </c>
      <c r="GS93" s="94">
        <v>94</v>
      </c>
      <c r="GT93" s="94">
        <v>100</v>
      </c>
      <c r="GU93" s="94">
        <v>100</v>
      </c>
      <c r="GV93" s="94">
        <v>89</v>
      </c>
      <c r="GW93" s="94">
        <v>100</v>
      </c>
      <c r="GX93" s="94">
        <v>100</v>
      </c>
      <c r="GY93" s="94">
        <v>90</v>
      </c>
      <c r="GZ93" s="94">
        <v>81</v>
      </c>
      <c r="HA93" s="94">
        <v>91</v>
      </c>
      <c r="HB93" s="94">
        <v>89</v>
      </c>
      <c r="HC93" s="94">
        <v>84</v>
      </c>
      <c r="HD93" s="94">
        <v>96</v>
      </c>
      <c r="HE93" s="94">
        <v>85</v>
      </c>
      <c r="HF93" s="94">
        <v>99</v>
      </c>
      <c r="HG93" s="94">
        <v>95</v>
      </c>
      <c r="HH93" s="94">
        <v>99</v>
      </c>
      <c r="HI93" s="94">
        <v>80</v>
      </c>
      <c r="HJ93" s="94">
        <v>86</v>
      </c>
      <c r="HK93" s="94">
        <v>95</v>
      </c>
      <c r="HL93" s="94">
        <v>78</v>
      </c>
      <c r="HM93" s="94">
        <v>91</v>
      </c>
      <c r="HN93" s="94">
        <v>98</v>
      </c>
      <c r="HO93" s="94">
        <v>92</v>
      </c>
      <c r="HP93" s="94">
        <v>100</v>
      </c>
      <c r="HQ93" s="94">
        <v>100</v>
      </c>
      <c r="HR93" s="94">
        <v>84</v>
      </c>
      <c r="HS93" s="94">
        <v>93</v>
      </c>
      <c r="HT93" s="94">
        <v>98</v>
      </c>
      <c r="HU93" s="94">
        <v>91</v>
      </c>
      <c r="HV93" s="94">
        <v>74</v>
      </c>
      <c r="HW93" s="94">
        <v>82</v>
      </c>
      <c r="HX93" s="94">
        <v>97</v>
      </c>
      <c r="HY93" s="94">
        <v>86</v>
      </c>
      <c r="HZ93" s="94">
        <v>89</v>
      </c>
      <c r="IA93" s="94">
        <v>91</v>
      </c>
      <c r="IB93" s="94">
        <v>93</v>
      </c>
    </row>
    <row r="94" spans="1:236" ht="45.75" customHeight="1" x14ac:dyDescent="0.3">
      <c r="A94" s="1092"/>
      <c r="B94" s="604" t="s">
        <v>322</v>
      </c>
      <c r="C94" s="90" t="s">
        <v>323</v>
      </c>
      <c r="D94" s="124">
        <v>330</v>
      </c>
      <c r="E94" s="124">
        <v>142</v>
      </c>
      <c r="F94" s="124">
        <v>286</v>
      </c>
      <c r="G94" s="124">
        <v>1278</v>
      </c>
      <c r="H94" s="124">
        <v>389</v>
      </c>
      <c r="I94" s="124">
        <v>105</v>
      </c>
      <c r="J94" s="124">
        <v>196</v>
      </c>
      <c r="K94" s="124">
        <v>920</v>
      </c>
      <c r="L94" s="124">
        <v>16</v>
      </c>
      <c r="M94" s="124">
        <v>68</v>
      </c>
      <c r="N94" s="124">
        <v>193</v>
      </c>
      <c r="O94" s="124">
        <v>168</v>
      </c>
      <c r="P94" s="124">
        <v>355</v>
      </c>
      <c r="Q94" s="124">
        <v>322</v>
      </c>
      <c r="R94" s="124">
        <v>233</v>
      </c>
      <c r="S94" s="124">
        <v>1030</v>
      </c>
      <c r="T94" s="124">
        <v>545</v>
      </c>
      <c r="U94" s="124">
        <v>125</v>
      </c>
      <c r="V94" s="124">
        <v>158</v>
      </c>
      <c r="W94" s="124">
        <v>397</v>
      </c>
      <c r="X94" s="124">
        <v>107</v>
      </c>
      <c r="Y94" s="124">
        <v>238</v>
      </c>
      <c r="Z94" s="124">
        <v>188</v>
      </c>
      <c r="AA94" s="124">
        <v>266</v>
      </c>
      <c r="AB94" s="124">
        <v>248</v>
      </c>
      <c r="AC94" s="124">
        <v>159</v>
      </c>
      <c r="AD94" s="124">
        <v>813</v>
      </c>
      <c r="AE94" s="124">
        <v>135</v>
      </c>
      <c r="AF94" s="124">
        <v>110</v>
      </c>
      <c r="AG94" s="124">
        <v>357</v>
      </c>
      <c r="AH94" s="124">
        <v>573</v>
      </c>
      <c r="AI94" s="124">
        <v>582</v>
      </c>
      <c r="AJ94" s="124">
        <v>386</v>
      </c>
      <c r="AK94" s="124">
        <v>1047</v>
      </c>
      <c r="AL94" s="124">
        <v>149</v>
      </c>
      <c r="AM94" s="124">
        <v>1511</v>
      </c>
      <c r="AN94" s="124">
        <v>195</v>
      </c>
      <c r="AO94" s="124">
        <v>126</v>
      </c>
      <c r="AP94" s="124">
        <v>1002</v>
      </c>
      <c r="AQ94" s="124">
        <v>96</v>
      </c>
      <c r="AR94" s="124">
        <v>134</v>
      </c>
      <c r="AS94" s="124">
        <v>483</v>
      </c>
      <c r="AT94" s="124">
        <v>276</v>
      </c>
      <c r="AU94" s="124">
        <v>179</v>
      </c>
      <c r="AV94" s="124">
        <v>425</v>
      </c>
      <c r="AW94" s="124">
        <v>236</v>
      </c>
      <c r="AX94" s="124">
        <v>50</v>
      </c>
      <c r="AY94" s="124">
        <v>406</v>
      </c>
      <c r="AZ94" s="124">
        <v>415</v>
      </c>
      <c r="BA94" s="124">
        <v>131</v>
      </c>
      <c r="BB94" s="124">
        <v>27</v>
      </c>
      <c r="BC94" s="124">
        <v>443</v>
      </c>
      <c r="BD94" s="124">
        <v>305</v>
      </c>
      <c r="BE94" s="124">
        <v>84</v>
      </c>
      <c r="BF94" s="124">
        <v>83</v>
      </c>
      <c r="BG94" s="124">
        <v>43</v>
      </c>
      <c r="BH94" s="124">
        <v>74</v>
      </c>
      <c r="BI94" s="124">
        <v>65</v>
      </c>
      <c r="BJ94" s="124">
        <v>19</v>
      </c>
      <c r="BK94" s="124">
        <v>14</v>
      </c>
      <c r="BL94" s="124">
        <v>34</v>
      </c>
      <c r="BM94" s="124">
        <v>131</v>
      </c>
      <c r="BN94" s="124">
        <v>44</v>
      </c>
      <c r="BO94" s="124">
        <v>15</v>
      </c>
      <c r="BP94" s="124">
        <v>160</v>
      </c>
      <c r="BQ94" s="124">
        <v>20</v>
      </c>
      <c r="BR94" s="124">
        <v>105</v>
      </c>
      <c r="BS94" s="124">
        <v>46</v>
      </c>
      <c r="BT94" s="124">
        <v>133</v>
      </c>
      <c r="BU94" s="124">
        <v>53</v>
      </c>
      <c r="BV94" s="124">
        <v>23</v>
      </c>
      <c r="BW94" s="124">
        <v>46</v>
      </c>
      <c r="BX94" s="124">
        <v>53</v>
      </c>
      <c r="BY94" s="124">
        <v>59</v>
      </c>
      <c r="BZ94" s="124">
        <v>175</v>
      </c>
      <c r="CA94" s="124">
        <v>510</v>
      </c>
      <c r="CB94" s="124">
        <v>244</v>
      </c>
      <c r="CC94" s="124">
        <v>31</v>
      </c>
      <c r="CD94" s="124">
        <v>24</v>
      </c>
      <c r="CE94" s="124">
        <v>267</v>
      </c>
      <c r="CF94" s="124">
        <v>70</v>
      </c>
      <c r="CG94" s="124">
        <v>40</v>
      </c>
      <c r="CH94" s="124">
        <v>211</v>
      </c>
      <c r="CI94" s="124">
        <v>59</v>
      </c>
      <c r="CJ94" s="124">
        <v>251</v>
      </c>
      <c r="CK94" s="124">
        <v>55</v>
      </c>
      <c r="CL94" s="124">
        <v>126</v>
      </c>
      <c r="CM94" s="124">
        <v>76</v>
      </c>
      <c r="CN94" s="124">
        <v>52</v>
      </c>
      <c r="CO94" s="124">
        <v>81</v>
      </c>
      <c r="CP94" s="124">
        <v>125</v>
      </c>
      <c r="CQ94" s="124">
        <v>53</v>
      </c>
      <c r="CR94" s="124">
        <v>37</v>
      </c>
      <c r="CS94" s="124">
        <v>22</v>
      </c>
      <c r="CT94" s="124">
        <v>43</v>
      </c>
      <c r="CU94" s="124">
        <v>109</v>
      </c>
      <c r="CV94" s="124">
        <v>10</v>
      </c>
      <c r="CW94" s="124">
        <v>76</v>
      </c>
      <c r="CX94" s="124">
        <v>137</v>
      </c>
      <c r="CY94" s="124">
        <v>87</v>
      </c>
      <c r="CZ94" s="124">
        <v>61</v>
      </c>
      <c r="DA94" s="124">
        <v>21</v>
      </c>
      <c r="DB94" s="124">
        <v>16</v>
      </c>
      <c r="DC94" s="124">
        <v>61</v>
      </c>
      <c r="DD94" s="124">
        <v>234</v>
      </c>
      <c r="DE94" s="124">
        <v>213</v>
      </c>
      <c r="DF94" s="124">
        <v>22</v>
      </c>
      <c r="DG94" s="124">
        <v>110</v>
      </c>
      <c r="DH94" s="124">
        <v>3</v>
      </c>
      <c r="DI94" s="124">
        <v>13</v>
      </c>
      <c r="DJ94" s="124">
        <v>101</v>
      </c>
      <c r="DK94" s="124">
        <v>54</v>
      </c>
      <c r="DL94" s="124">
        <v>35</v>
      </c>
      <c r="DM94" s="124">
        <v>312</v>
      </c>
      <c r="DN94" s="124">
        <v>113</v>
      </c>
      <c r="DO94" s="124">
        <v>162</v>
      </c>
      <c r="DP94" s="124">
        <v>79</v>
      </c>
      <c r="DQ94" s="124">
        <v>171</v>
      </c>
      <c r="DR94" s="124">
        <v>314</v>
      </c>
      <c r="DS94" s="124">
        <v>113</v>
      </c>
      <c r="DT94" s="124">
        <v>116</v>
      </c>
      <c r="DU94" s="124">
        <v>158</v>
      </c>
      <c r="DV94" s="124">
        <v>115</v>
      </c>
      <c r="DW94" s="124">
        <v>35</v>
      </c>
      <c r="DX94" s="124">
        <v>194</v>
      </c>
      <c r="DY94" s="124">
        <v>28</v>
      </c>
      <c r="DZ94" s="124">
        <v>97</v>
      </c>
      <c r="EA94" s="124">
        <v>41</v>
      </c>
      <c r="EB94" s="124">
        <v>18</v>
      </c>
      <c r="EC94" s="124">
        <v>25</v>
      </c>
      <c r="ED94" s="124">
        <v>56</v>
      </c>
      <c r="EE94" s="124">
        <v>70</v>
      </c>
      <c r="EF94" s="124">
        <v>42</v>
      </c>
      <c r="EG94" s="124">
        <v>83</v>
      </c>
      <c r="EH94" s="124">
        <v>82</v>
      </c>
      <c r="EI94" s="124">
        <v>35</v>
      </c>
      <c r="EJ94" s="124">
        <v>48</v>
      </c>
      <c r="EK94" s="124">
        <v>12</v>
      </c>
      <c r="EL94" s="124">
        <v>25</v>
      </c>
      <c r="EM94" s="124">
        <v>62</v>
      </c>
      <c r="EN94" s="124">
        <v>18</v>
      </c>
      <c r="EO94" s="124">
        <v>47</v>
      </c>
      <c r="EP94" s="124">
        <v>31</v>
      </c>
      <c r="EQ94" s="124">
        <v>122</v>
      </c>
      <c r="ER94" s="124">
        <v>17</v>
      </c>
      <c r="ES94" s="124">
        <v>24</v>
      </c>
      <c r="ET94" s="124">
        <v>44</v>
      </c>
      <c r="EU94" s="124">
        <v>24</v>
      </c>
      <c r="EV94" s="124">
        <v>11</v>
      </c>
      <c r="EW94" s="124">
        <v>27</v>
      </c>
      <c r="EX94" s="124">
        <v>25</v>
      </c>
      <c r="EY94" s="124">
        <v>83</v>
      </c>
      <c r="EZ94" s="124">
        <v>27</v>
      </c>
      <c r="FA94" s="124">
        <v>136</v>
      </c>
      <c r="FB94" s="124">
        <v>85</v>
      </c>
      <c r="FC94" s="124">
        <v>50</v>
      </c>
      <c r="FD94" s="124">
        <v>145</v>
      </c>
      <c r="FE94" s="124">
        <v>54</v>
      </c>
      <c r="FF94" s="124">
        <v>124</v>
      </c>
      <c r="FG94" s="124">
        <v>35</v>
      </c>
      <c r="FH94" s="124">
        <v>47</v>
      </c>
      <c r="FI94" s="124">
        <v>198</v>
      </c>
      <c r="FJ94" s="124">
        <v>31</v>
      </c>
      <c r="FK94" s="124">
        <v>31</v>
      </c>
      <c r="FL94" s="124">
        <v>26</v>
      </c>
      <c r="FM94" s="124">
        <v>71</v>
      </c>
      <c r="FN94" s="124">
        <v>16</v>
      </c>
      <c r="FO94" s="124">
        <v>39</v>
      </c>
      <c r="FP94" s="124">
        <v>304</v>
      </c>
      <c r="FQ94" s="124">
        <v>27</v>
      </c>
      <c r="FR94" s="124">
        <v>100</v>
      </c>
      <c r="FS94" s="124">
        <v>58</v>
      </c>
      <c r="FT94" s="124">
        <v>78</v>
      </c>
      <c r="FU94" s="124">
        <v>58</v>
      </c>
      <c r="FV94" s="124">
        <v>35</v>
      </c>
      <c r="FW94" s="124">
        <v>60</v>
      </c>
      <c r="FX94" s="124">
        <v>27</v>
      </c>
      <c r="FY94" s="124">
        <v>96</v>
      </c>
      <c r="FZ94" s="124">
        <v>54</v>
      </c>
      <c r="GA94" s="124">
        <v>138</v>
      </c>
      <c r="GB94" s="124">
        <v>13</v>
      </c>
      <c r="GC94" s="124">
        <v>68</v>
      </c>
      <c r="GD94" s="124">
        <v>216</v>
      </c>
      <c r="GE94" s="124">
        <v>179</v>
      </c>
      <c r="GF94" s="124">
        <v>89</v>
      </c>
      <c r="GG94" s="124">
        <v>80</v>
      </c>
      <c r="GH94" s="124">
        <v>113</v>
      </c>
      <c r="GI94" s="124">
        <v>36</v>
      </c>
      <c r="GJ94" s="124">
        <v>50</v>
      </c>
      <c r="GK94" s="124">
        <v>57</v>
      </c>
      <c r="GL94" s="124">
        <v>47</v>
      </c>
      <c r="GM94" s="124">
        <v>74</v>
      </c>
      <c r="GN94" s="124">
        <v>59</v>
      </c>
      <c r="GO94" s="124">
        <v>20</v>
      </c>
      <c r="GP94" s="124">
        <v>14</v>
      </c>
      <c r="GQ94" s="124">
        <v>159</v>
      </c>
      <c r="GR94" s="124">
        <v>45</v>
      </c>
      <c r="GS94" s="124">
        <v>106</v>
      </c>
      <c r="GT94" s="124">
        <v>3</v>
      </c>
      <c r="GU94" s="124">
        <v>5</v>
      </c>
      <c r="GV94" s="124">
        <v>139</v>
      </c>
      <c r="GW94" s="124">
        <v>3</v>
      </c>
      <c r="GX94" s="124">
        <v>10</v>
      </c>
      <c r="GY94" s="124">
        <v>137</v>
      </c>
      <c r="GZ94" s="124">
        <v>38</v>
      </c>
      <c r="HA94" s="124">
        <v>142</v>
      </c>
      <c r="HB94" s="124">
        <v>84</v>
      </c>
      <c r="HC94" s="124">
        <v>68</v>
      </c>
      <c r="HD94" s="124">
        <v>155</v>
      </c>
      <c r="HE94" s="124">
        <v>47</v>
      </c>
      <c r="HF94" s="124">
        <v>82</v>
      </c>
      <c r="HG94" s="124">
        <v>62</v>
      </c>
      <c r="HH94" s="124">
        <v>206</v>
      </c>
      <c r="HI94" s="124">
        <v>91</v>
      </c>
      <c r="HJ94" s="124">
        <v>90</v>
      </c>
      <c r="HK94" s="124">
        <v>19</v>
      </c>
      <c r="HL94" s="124">
        <v>53</v>
      </c>
      <c r="HM94" s="124">
        <v>10</v>
      </c>
      <c r="HN94" s="124">
        <v>92</v>
      </c>
      <c r="HO94" s="124">
        <v>22</v>
      </c>
      <c r="HP94" s="124">
        <v>84</v>
      </c>
      <c r="HQ94" s="124">
        <v>3</v>
      </c>
      <c r="HR94" s="124">
        <v>16</v>
      </c>
      <c r="HS94" s="124">
        <v>43</v>
      </c>
      <c r="HT94" s="124">
        <v>145</v>
      </c>
      <c r="HU94" s="124">
        <v>250</v>
      </c>
      <c r="HV94" s="124">
        <v>20</v>
      </c>
      <c r="HW94" s="124">
        <v>27</v>
      </c>
      <c r="HX94" s="124">
        <v>60</v>
      </c>
      <c r="HY94" s="124">
        <v>103</v>
      </c>
      <c r="HZ94" s="124">
        <v>39</v>
      </c>
      <c r="IA94" s="124">
        <v>59</v>
      </c>
      <c r="IB94" s="124">
        <v>71</v>
      </c>
    </row>
    <row r="95" spans="1:236" ht="44.25" customHeight="1" x14ac:dyDescent="0.3">
      <c r="A95" s="1093"/>
      <c r="B95" s="1234"/>
      <c r="C95" s="90" t="s">
        <v>324</v>
      </c>
      <c r="D95" s="103">
        <v>383</v>
      </c>
      <c r="E95" s="103">
        <v>154</v>
      </c>
      <c r="F95" s="103">
        <v>323</v>
      </c>
      <c r="G95" s="103">
        <v>1417</v>
      </c>
      <c r="H95" s="103">
        <v>429</v>
      </c>
      <c r="I95" s="103">
        <v>114</v>
      </c>
      <c r="J95" s="103">
        <v>209</v>
      </c>
      <c r="K95" s="103">
        <v>925</v>
      </c>
      <c r="L95" s="103">
        <v>21</v>
      </c>
      <c r="M95" s="103">
        <v>69</v>
      </c>
      <c r="N95" s="103">
        <v>202</v>
      </c>
      <c r="O95" s="103">
        <v>178</v>
      </c>
      <c r="P95" s="103">
        <v>364</v>
      </c>
      <c r="Q95" s="103">
        <v>341</v>
      </c>
      <c r="R95" s="103">
        <v>253</v>
      </c>
      <c r="S95" s="103">
        <v>1228</v>
      </c>
      <c r="T95" s="103">
        <v>605</v>
      </c>
      <c r="U95" s="103">
        <v>134</v>
      </c>
      <c r="V95" s="103">
        <v>166</v>
      </c>
      <c r="W95" s="103">
        <v>400</v>
      </c>
      <c r="X95" s="103">
        <v>123</v>
      </c>
      <c r="Y95" s="103">
        <v>239</v>
      </c>
      <c r="Z95" s="103">
        <v>189</v>
      </c>
      <c r="AA95" s="103">
        <v>283</v>
      </c>
      <c r="AB95" s="103">
        <v>260</v>
      </c>
      <c r="AC95" s="103">
        <v>167</v>
      </c>
      <c r="AD95" s="103">
        <v>945</v>
      </c>
      <c r="AE95" s="103">
        <v>142</v>
      </c>
      <c r="AF95" s="103">
        <v>120</v>
      </c>
      <c r="AG95" s="103">
        <v>361</v>
      </c>
      <c r="AH95" s="103">
        <v>638</v>
      </c>
      <c r="AI95" s="103">
        <v>731</v>
      </c>
      <c r="AJ95" s="103">
        <v>441</v>
      </c>
      <c r="AK95" s="103">
        <v>1214</v>
      </c>
      <c r="AL95" s="103">
        <v>157</v>
      </c>
      <c r="AM95" s="103">
        <v>1726</v>
      </c>
      <c r="AN95" s="103">
        <v>212</v>
      </c>
      <c r="AO95" s="103">
        <v>138</v>
      </c>
      <c r="AP95" s="103">
        <v>1147</v>
      </c>
      <c r="AQ95" s="103">
        <v>106</v>
      </c>
      <c r="AR95" s="103">
        <v>137</v>
      </c>
      <c r="AS95" s="103">
        <v>535</v>
      </c>
      <c r="AT95" s="103">
        <v>279</v>
      </c>
      <c r="AU95" s="103">
        <v>197</v>
      </c>
      <c r="AV95" s="103">
        <v>473</v>
      </c>
      <c r="AW95" s="103">
        <v>241</v>
      </c>
      <c r="AX95" s="103">
        <v>52</v>
      </c>
      <c r="AY95" s="103">
        <v>469</v>
      </c>
      <c r="AZ95" s="103">
        <v>436</v>
      </c>
      <c r="BA95" s="103">
        <v>143</v>
      </c>
      <c r="BB95" s="103">
        <v>27</v>
      </c>
      <c r="BC95" s="103">
        <v>512</v>
      </c>
      <c r="BD95" s="103">
        <v>324</v>
      </c>
      <c r="BE95" s="103">
        <v>100</v>
      </c>
      <c r="BF95" s="103">
        <v>97</v>
      </c>
      <c r="BG95" s="103">
        <v>44</v>
      </c>
      <c r="BH95" s="103">
        <v>82</v>
      </c>
      <c r="BI95" s="103">
        <v>72</v>
      </c>
      <c r="BJ95" s="103">
        <v>19</v>
      </c>
      <c r="BK95" s="103">
        <v>16</v>
      </c>
      <c r="BL95" s="103">
        <v>37</v>
      </c>
      <c r="BM95" s="103">
        <v>146</v>
      </c>
      <c r="BN95" s="103">
        <v>50</v>
      </c>
      <c r="BO95" s="103">
        <v>18</v>
      </c>
      <c r="BP95" s="103">
        <v>172</v>
      </c>
      <c r="BQ95" s="103">
        <v>22</v>
      </c>
      <c r="BR95" s="103">
        <v>110</v>
      </c>
      <c r="BS95" s="103">
        <v>47</v>
      </c>
      <c r="BT95" s="103">
        <v>150</v>
      </c>
      <c r="BU95" s="103">
        <v>58</v>
      </c>
      <c r="BV95" s="103">
        <v>23</v>
      </c>
      <c r="BW95" s="103">
        <v>48</v>
      </c>
      <c r="BX95" s="103">
        <v>61</v>
      </c>
      <c r="BY95" s="103">
        <v>71</v>
      </c>
      <c r="BZ95" s="103">
        <v>197</v>
      </c>
      <c r="CA95" s="103">
        <v>521</v>
      </c>
      <c r="CB95" s="103">
        <v>271</v>
      </c>
      <c r="CC95" s="103">
        <v>34</v>
      </c>
      <c r="CD95" s="103">
        <v>28</v>
      </c>
      <c r="CE95" s="103">
        <v>280</v>
      </c>
      <c r="CF95" s="103">
        <v>83</v>
      </c>
      <c r="CG95" s="103">
        <v>40</v>
      </c>
      <c r="CH95" s="103">
        <v>217</v>
      </c>
      <c r="CI95" s="103">
        <v>65</v>
      </c>
      <c r="CJ95" s="103">
        <v>255</v>
      </c>
      <c r="CK95" s="103">
        <v>62</v>
      </c>
      <c r="CL95" s="103">
        <v>142</v>
      </c>
      <c r="CM95" s="103">
        <v>80</v>
      </c>
      <c r="CN95" s="103">
        <v>68</v>
      </c>
      <c r="CO95" s="103">
        <v>86</v>
      </c>
      <c r="CP95" s="103">
        <v>138</v>
      </c>
      <c r="CQ95" s="103">
        <v>63</v>
      </c>
      <c r="CR95" s="103">
        <v>41</v>
      </c>
      <c r="CS95" s="103">
        <v>23</v>
      </c>
      <c r="CT95" s="103">
        <v>56</v>
      </c>
      <c r="CU95" s="103">
        <v>119</v>
      </c>
      <c r="CV95" s="103">
        <v>12</v>
      </c>
      <c r="CW95" s="103">
        <v>87</v>
      </c>
      <c r="CX95" s="103">
        <v>160</v>
      </c>
      <c r="CY95" s="103">
        <v>89</v>
      </c>
      <c r="CZ95" s="103">
        <v>71</v>
      </c>
      <c r="DA95" s="103">
        <v>23</v>
      </c>
      <c r="DB95" s="103">
        <v>18</v>
      </c>
      <c r="DC95" s="103">
        <v>65</v>
      </c>
      <c r="DD95" s="103">
        <v>252</v>
      </c>
      <c r="DE95" s="103">
        <v>214</v>
      </c>
      <c r="DF95" s="103">
        <v>22</v>
      </c>
      <c r="DG95" s="103">
        <v>113</v>
      </c>
      <c r="DH95" s="103">
        <v>3</v>
      </c>
      <c r="DI95" s="103">
        <v>13</v>
      </c>
      <c r="DJ95" s="103">
        <v>121</v>
      </c>
      <c r="DK95" s="103">
        <v>55</v>
      </c>
      <c r="DL95" s="103">
        <v>36</v>
      </c>
      <c r="DM95" s="103">
        <v>334</v>
      </c>
      <c r="DN95" s="103">
        <v>132</v>
      </c>
      <c r="DO95" s="103">
        <v>173</v>
      </c>
      <c r="DP95" s="103">
        <v>80</v>
      </c>
      <c r="DQ95" s="103">
        <v>184</v>
      </c>
      <c r="DR95" s="103">
        <v>349</v>
      </c>
      <c r="DS95" s="103">
        <v>118</v>
      </c>
      <c r="DT95" s="103">
        <v>118</v>
      </c>
      <c r="DU95" s="103">
        <v>173</v>
      </c>
      <c r="DV95" s="103">
        <v>129</v>
      </c>
      <c r="DW95" s="103">
        <v>46</v>
      </c>
      <c r="DX95" s="103">
        <v>227</v>
      </c>
      <c r="DY95" s="103">
        <v>32</v>
      </c>
      <c r="DZ95" s="103">
        <v>103</v>
      </c>
      <c r="EA95" s="103">
        <v>43</v>
      </c>
      <c r="EB95" s="103">
        <v>19</v>
      </c>
      <c r="EC95" s="103">
        <v>31</v>
      </c>
      <c r="ED95" s="103">
        <v>59</v>
      </c>
      <c r="EE95" s="103">
        <v>73</v>
      </c>
      <c r="EF95" s="103">
        <v>48</v>
      </c>
      <c r="EG95" s="103">
        <v>94</v>
      </c>
      <c r="EH95" s="103">
        <v>85</v>
      </c>
      <c r="EI95" s="103">
        <v>44</v>
      </c>
      <c r="EJ95" s="103">
        <v>56</v>
      </c>
      <c r="EK95" s="103">
        <v>18</v>
      </c>
      <c r="EL95" s="103">
        <v>27</v>
      </c>
      <c r="EM95" s="103">
        <v>69</v>
      </c>
      <c r="EN95" s="103">
        <v>19</v>
      </c>
      <c r="EO95" s="103">
        <v>50</v>
      </c>
      <c r="EP95" s="103">
        <v>33</v>
      </c>
      <c r="EQ95" s="103">
        <v>127</v>
      </c>
      <c r="ER95" s="103">
        <v>18</v>
      </c>
      <c r="ES95" s="103">
        <v>32</v>
      </c>
      <c r="ET95" s="103">
        <v>49</v>
      </c>
      <c r="EU95" s="103">
        <v>24</v>
      </c>
      <c r="EV95" s="103">
        <v>13</v>
      </c>
      <c r="EW95" s="103">
        <v>34</v>
      </c>
      <c r="EX95" s="103">
        <v>26</v>
      </c>
      <c r="EY95" s="103">
        <v>100</v>
      </c>
      <c r="EZ95" s="103">
        <v>30</v>
      </c>
      <c r="FA95" s="103">
        <v>147</v>
      </c>
      <c r="FB95" s="103">
        <v>95</v>
      </c>
      <c r="FC95" s="103">
        <v>50</v>
      </c>
      <c r="FD95" s="103">
        <v>151</v>
      </c>
      <c r="FE95" s="103">
        <v>56</v>
      </c>
      <c r="FF95" s="103">
        <v>139</v>
      </c>
      <c r="FG95" s="103">
        <v>41</v>
      </c>
      <c r="FH95" s="103">
        <v>47</v>
      </c>
      <c r="FI95" s="103">
        <v>213</v>
      </c>
      <c r="FJ95" s="103">
        <v>31</v>
      </c>
      <c r="FK95" s="103">
        <v>31</v>
      </c>
      <c r="FL95" s="103">
        <v>32</v>
      </c>
      <c r="FM95" s="103">
        <v>78</v>
      </c>
      <c r="FN95" s="103">
        <v>20</v>
      </c>
      <c r="FO95" s="103">
        <v>44</v>
      </c>
      <c r="FP95" s="103">
        <v>332</v>
      </c>
      <c r="FQ95" s="103">
        <v>30</v>
      </c>
      <c r="FR95" s="103">
        <v>106</v>
      </c>
      <c r="FS95" s="103">
        <v>62</v>
      </c>
      <c r="FT95" s="103">
        <v>82</v>
      </c>
      <c r="FU95" s="103">
        <v>64</v>
      </c>
      <c r="FV95" s="103">
        <v>36</v>
      </c>
      <c r="FW95" s="103">
        <v>68</v>
      </c>
      <c r="FX95" s="103">
        <v>30</v>
      </c>
      <c r="FY95" s="103">
        <v>104</v>
      </c>
      <c r="FZ95" s="103">
        <v>60</v>
      </c>
      <c r="GA95" s="103">
        <v>162</v>
      </c>
      <c r="GB95" s="103">
        <v>18</v>
      </c>
      <c r="GC95" s="103">
        <v>85</v>
      </c>
      <c r="GD95" s="103">
        <v>245</v>
      </c>
      <c r="GE95" s="103">
        <v>200</v>
      </c>
      <c r="GF95" s="103">
        <v>99</v>
      </c>
      <c r="GG95" s="103">
        <v>87</v>
      </c>
      <c r="GH95" s="103">
        <v>118</v>
      </c>
      <c r="GI95" s="103">
        <v>38</v>
      </c>
      <c r="GJ95" s="103">
        <v>52</v>
      </c>
      <c r="GK95" s="103">
        <v>68</v>
      </c>
      <c r="GL95" s="103">
        <v>51</v>
      </c>
      <c r="GM95" s="103">
        <v>75</v>
      </c>
      <c r="GN95" s="103">
        <v>73</v>
      </c>
      <c r="GO95" s="103">
        <v>24</v>
      </c>
      <c r="GP95" s="103">
        <v>15</v>
      </c>
      <c r="GQ95" s="103">
        <v>160</v>
      </c>
      <c r="GR95" s="103">
        <v>54</v>
      </c>
      <c r="GS95" s="103">
        <v>113</v>
      </c>
      <c r="GT95" s="103">
        <v>3</v>
      </c>
      <c r="GU95" s="103">
        <v>5</v>
      </c>
      <c r="GV95" s="103">
        <v>156</v>
      </c>
      <c r="GW95" s="103">
        <v>3</v>
      </c>
      <c r="GX95" s="103">
        <v>10</v>
      </c>
      <c r="GY95" s="103">
        <v>152</v>
      </c>
      <c r="GZ95" s="103">
        <v>47</v>
      </c>
      <c r="HA95" s="103">
        <v>156</v>
      </c>
      <c r="HB95" s="103">
        <v>94</v>
      </c>
      <c r="HC95" s="103">
        <v>81</v>
      </c>
      <c r="HD95" s="103">
        <v>161</v>
      </c>
      <c r="HE95" s="103">
        <v>55</v>
      </c>
      <c r="HF95" s="103">
        <v>83</v>
      </c>
      <c r="HG95" s="103">
        <v>65</v>
      </c>
      <c r="HH95" s="103">
        <v>209</v>
      </c>
      <c r="HI95" s="103">
        <v>114</v>
      </c>
      <c r="HJ95" s="103">
        <v>105</v>
      </c>
      <c r="HK95" s="103">
        <v>20</v>
      </c>
      <c r="HL95" s="103">
        <v>68</v>
      </c>
      <c r="HM95" s="103">
        <v>11</v>
      </c>
      <c r="HN95" s="103">
        <v>94</v>
      </c>
      <c r="HO95" s="103">
        <v>24</v>
      </c>
      <c r="HP95" s="103">
        <v>84</v>
      </c>
      <c r="HQ95" s="103">
        <v>3</v>
      </c>
      <c r="HR95" s="103">
        <v>19</v>
      </c>
      <c r="HS95" s="103">
        <v>46</v>
      </c>
      <c r="HT95" s="103">
        <v>148</v>
      </c>
      <c r="HU95" s="103">
        <v>275</v>
      </c>
      <c r="HV95" s="103">
        <v>27</v>
      </c>
      <c r="HW95" s="103">
        <v>33</v>
      </c>
      <c r="HX95" s="103">
        <v>62</v>
      </c>
      <c r="HY95" s="103">
        <v>119</v>
      </c>
      <c r="HZ95" s="103">
        <v>44</v>
      </c>
      <c r="IA95" s="103">
        <v>65</v>
      </c>
      <c r="IB95" s="103">
        <v>76</v>
      </c>
    </row>
    <row r="96" spans="1:236" ht="18.75" hidden="1" customHeight="1" x14ac:dyDescent="0.3">
      <c r="A96" s="1094"/>
      <c r="B96" s="730" t="s">
        <v>325</v>
      </c>
      <c r="C96" s="1238"/>
      <c r="D96" s="90">
        <v>97.4</v>
      </c>
      <c r="E96" s="90">
        <v>98.4</v>
      </c>
      <c r="F96" s="90">
        <v>99.4</v>
      </c>
      <c r="G96" s="90">
        <v>100.4</v>
      </c>
      <c r="H96" s="90">
        <v>101.4</v>
      </c>
      <c r="I96" s="90">
        <v>102.4</v>
      </c>
      <c r="J96" s="90">
        <v>103.4</v>
      </c>
      <c r="K96" s="90">
        <v>104.4</v>
      </c>
      <c r="L96" s="90">
        <v>105.4</v>
      </c>
      <c r="M96" s="90">
        <v>106.4</v>
      </c>
      <c r="N96" s="90">
        <v>107.4</v>
      </c>
      <c r="O96" s="90">
        <v>108.4</v>
      </c>
      <c r="P96" s="90">
        <v>109.4</v>
      </c>
      <c r="Q96" s="90">
        <v>110.4</v>
      </c>
      <c r="R96" s="90">
        <v>111.4</v>
      </c>
      <c r="S96" s="90">
        <v>112.4</v>
      </c>
      <c r="T96" s="90">
        <v>113.4</v>
      </c>
      <c r="U96" s="90">
        <v>114.4</v>
      </c>
      <c r="V96" s="90">
        <v>115.4</v>
      </c>
      <c r="W96" s="90">
        <v>116.4</v>
      </c>
      <c r="X96" s="90">
        <v>117.4</v>
      </c>
      <c r="Y96" s="90">
        <v>118.4</v>
      </c>
      <c r="Z96" s="90">
        <v>119.4</v>
      </c>
      <c r="AA96" s="90">
        <v>120.4</v>
      </c>
      <c r="AB96" s="90">
        <v>121.4</v>
      </c>
      <c r="AC96" s="90">
        <v>122.4</v>
      </c>
      <c r="AD96" s="90">
        <v>123.4</v>
      </c>
      <c r="AE96" s="90">
        <v>124.4</v>
      </c>
      <c r="AF96" s="90">
        <v>125.4</v>
      </c>
      <c r="AG96" s="90">
        <v>126.4</v>
      </c>
      <c r="AH96" s="90">
        <v>127.4</v>
      </c>
      <c r="AI96" s="90">
        <v>128.4</v>
      </c>
      <c r="AJ96" s="90">
        <v>129.4</v>
      </c>
      <c r="AK96" s="90">
        <v>130.4</v>
      </c>
      <c r="AL96" s="90">
        <v>131.4</v>
      </c>
      <c r="AM96" s="90">
        <v>132.4</v>
      </c>
      <c r="AN96" s="90">
        <v>133.4</v>
      </c>
      <c r="AO96" s="90">
        <v>134.4</v>
      </c>
      <c r="AP96" s="90">
        <v>135.4</v>
      </c>
      <c r="AQ96" s="90">
        <v>136.4</v>
      </c>
      <c r="AR96" s="90">
        <v>137.4</v>
      </c>
      <c r="AS96" s="90">
        <v>138.4</v>
      </c>
      <c r="AT96" s="90">
        <v>139.4</v>
      </c>
      <c r="AU96" s="90">
        <v>140.4</v>
      </c>
      <c r="AV96" s="90">
        <v>141.4</v>
      </c>
      <c r="AW96" s="90">
        <v>142.4</v>
      </c>
      <c r="AX96" s="90">
        <v>143.4</v>
      </c>
      <c r="AY96" s="90">
        <v>144.4</v>
      </c>
      <c r="AZ96" s="90">
        <v>145.4</v>
      </c>
      <c r="BA96" s="90">
        <v>146.4</v>
      </c>
      <c r="BB96" s="90">
        <v>147.4</v>
      </c>
      <c r="BC96" s="90">
        <v>148.4</v>
      </c>
      <c r="BD96" s="90">
        <v>149.4</v>
      </c>
      <c r="BE96" s="90">
        <v>150.4</v>
      </c>
      <c r="BF96" s="90">
        <v>151.4</v>
      </c>
      <c r="BG96" s="90">
        <v>152.4</v>
      </c>
      <c r="BH96" s="90">
        <v>153.4</v>
      </c>
      <c r="BI96" s="90">
        <v>154.4</v>
      </c>
      <c r="BJ96" s="90">
        <v>155.4</v>
      </c>
      <c r="BK96" s="90">
        <v>156.4</v>
      </c>
      <c r="BL96" s="90">
        <v>157.4</v>
      </c>
      <c r="BM96" s="90">
        <v>158.4</v>
      </c>
      <c r="BN96" s="90">
        <v>159.4</v>
      </c>
      <c r="BO96" s="90">
        <v>160.4</v>
      </c>
      <c r="BP96" s="90">
        <v>161.4</v>
      </c>
      <c r="BQ96" s="90">
        <v>162.4</v>
      </c>
      <c r="BR96" s="90">
        <v>163.4</v>
      </c>
      <c r="BS96" s="90">
        <v>164.4</v>
      </c>
      <c r="BT96" s="90">
        <v>165.4</v>
      </c>
      <c r="BU96" s="90">
        <v>166.4</v>
      </c>
      <c r="BV96" s="90">
        <v>167.4</v>
      </c>
      <c r="BW96" s="90">
        <v>168.4</v>
      </c>
      <c r="BX96" s="90">
        <v>169.4</v>
      </c>
      <c r="BY96" s="90">
        <v>170.4</v>
      </c>
      <c r="BZ96" s="90">
        <v>171.4</v>
      </c>
      <c r="CA96" s="90">
        <v>172.4</v>
      </c>
      <c r="CB96" s="90">
        <v>173.4</v>
      </c>
      <c r="CC96" s="90">
        <v>174.4</v>
      </c>
      <c r="CD96" s="90">
        <v>175.4</v>
      </c>
      <c r="CE96" s="90">
        <v>176.4</v>
      </c>
      <c r="CF96" s="90">
        <v>177.4</v>
      </c>
      <c r="CG96" s="90">
        <v>178.4</v>
      </c>
      <c r="CH96" s="90">
        <v>179.4</v>
      </c>
      <c r="CI96" s="90">
        <v>180.4</v>
      </c>
      <c r="CJ96" s="90">
        <v>181.4</v>
      </c>
      <c r="CK96" s="90">
        <v>182.4</v>
      </c>
      <c r="CL96" s="90">
        <v>183.4</v>
      </c>
      <c r="CM96" s="90">
        <v>184.4</v>
      </c>
      <c r="CN96" s="90">
        <v>185.4</v>
      </c>
      <c r="CO96" s="90">
        <v>186.4</v>
      </c>
      <c r="CP96" s="90">
        <v>187.4</v>
      </c>
      <c r="CQ96" s="90">
        <v>188.4</v>
      </c>
      <c r="CR96" s="90">
        <v>189.4</v>
      </c>
      <c r="CS96" s="90">
        <v>190.4</v>
      </c>
      <c r="CT96" s="90">
        <v>191.4</v>
      </c>
      <c r="CU96" s="90">
        <v>192.4</v>
      </c>
      <c r="CV96" s="90">
        <v>193.4</v>
      </c>
      <c r="CW96" s="90">
        <v>194.4</v>
      </c>
      <c r="CX96" s="90">
        <v>195.4</v>
      </c>
      <c r="CY96" s="90">
        <v>196.4</v>
      </c>
      <c r="CZ96" s="90">
        <v>197.4</v>
      </c>
      <c r="DA96" s="90">
        <v>198.4</v>
      </c>
      <c r="DB96" s="90">
        <v>199.4</v>
      </c>
      <c r="DC96" s="90">
        <v>200.4</v>
      </c>
      <c r="DD96" s="90">
        <v>201.4</v>
      </c>
      <c r="DE96" s="90">
        <v>202.4</v>
      </c>
      <c r="DF96" s="90">
        <v>203.4</v>
      </c>
      <c r="DG96" s="90">
        <v>204.4</v>
      </c>
      <c r="DH96" s="90">
        <v>205.4</v>
      </c>
      <c r="DI96" s="90">
        <v>206.4</v>
      </c>
      <c r="DJ96" s="90">
        <v>207.4</v>
      </c>
      <c r="DK96" s="90">
        <v>208.4</v>
      </c>
      <c r="DL96" s="90">
        <v>209.4</v>
      </c>
      <c r="DM96" s="90">
        <v>210.4</v>
      </c>
      <c r="DN96" s="90">
        <v>211.4</v>
      </c>
      <c r="DO96" s="90">
        <v>212.4</v>
      </c>
      <c r="DP96" s="90">
        <v>213.4</v>
      </c>
      <c r="DQ96" s="90">
        <v>214.4</v>
      </c>
      <c r="DR96" s="90">
        <v>215.4</v>
      </c>
      <c r="DS96" s="90">
        <v>216.4</v>
      </c>
      <c r="DT96" s="90">
        <v>217.4</v>
      </c>
      <c r="DU96" s="90">
        <v>218.4</v>
      </c>
      <c r="DV96" s="90">
        <v>219.4</v>
      </c>
      <c r="DW96" s="90">
        <v>220.4</v>
      </c>
      <c r="DX96" s="90">
        <v>221.4</v>
      </c>
      <c r="DY96" s="90">
        <v>222.4</v>
      </c>
      <c r="DZ96" s="90">
        <v>223.4</v>
      </c>
      <c r="EA96" s="90">
        <v>224.4</v>
      </c>
      <c r="EB96" s="90">
        <v>225.4</v>
      </c>
      <c r="EC96" s="90">
        <v>226.4</v>
      </c>
      <c r="ED96" s="90">
        <v>227.4</v>
      </c>
      <c r="EE96" s="90">
        <v>228.4</v>
      </c>
      <c r="EF96" s="90">
        <v>229.4</v>
      </c>
      <c r="EG96" s="90">
        <v>230.4</v>
      </c>
      <c r="EH96" s="90">
        <v>231.4</v>
      </c>
      <c r="EI96" s="90">
        <v>232.4</v>
      </c>
      <c r="EJ96" s="90">
        <v>233.4</v>
      </c>
      <c r="EK96" s="90">
        <v>234.4</v>
      </c>
      <c r="EL96" s="90">
        <v>235.4</v>
      </c>
      <c r="EM96" s="90">
        <v>236.4</v>
      </c>
      <c r="EN96" s="90">
        <v>237.4</v>
      </c>
      <c r="EO96" s="90">
        <v>238.4</v>
      </c>
      <c r="EP96" s="90">
        <v>239.4</v>
      </c>
      <c r="EQ96" s="90">
        <v>240.4</v>
      </c>
      <c r="ER96" s="90">
        <v>241.4</v>
      </c>
      <c r="ES96" s="90">
        <v>242.4</v>
      </c>
      <c r="ET96" s="90">
        <v>243.4</v>
      </c>
      <c r="EU96" s="90">
        <v>244.4</v>
      </c>
      <c r="EV96" s="90">
        <v>245.4</v>
      </c>
      <c r="EW96" s="90">
        <v>246.4</v>
      </c>
      <c r="EX96" s="90">
        <v>247.4</v>
      </c>
      <c r="EY96" s="90">
        <v>248.4</v>
      </c>
      <c r="EZ96" s="90">
        <v>249.4</v>
      </c>
      <c r="FA96" s="90">
        <v>250.4</v>
      </c>
      <c r="FB96" s="90">
        <v>251.4</v>
      </c>
      <c r="FC96" s="90">
        <v>252.4</v>
      </c>
      <c r="FD96" s="90">
        <v>253.4</v>
      </c>
      <c r="FE96" s="90">
        <v>254.4</v>
      </c>
      <c r="FF96" s="90">
        <v>255.4</v>
      </c>
      <c r="FG96" s="90">
        <v>256.39999999999998</v>
      </c>
      <c r="FH96" s="90">
        <v>257.39999999999998</v>
      </c>
      <c r="FI96" s="90">
        <v>258.39999999999998</v>
      </c>
      <c r="FJ96" s="90">
        <v>259.39999999999998</v>
      </c>
      <c r="FK96" s="90">
        <v>260.39999999999998</v>
      </c>
      <c r="FL96" s="90">
        <v>261.39999999999998</v>
      </c>
      <c r="FM96" s="90">
        <v>262.39999999999998</v>
      </c>
      <c r="FN96" s="90">
        <v>263.39999999999998</v>
      </c>
      <c r="FO96" s="90">
        <v>264.39999999999998</v>
      </c>
      <c r="FP96" s="90">
        <v>265.39999999999998</v>
      </c>
      <c r="FQ96" s="90">
        <v>266.39999999999998</v>
      </c>
      <c r="FR96" s="90">
        <v>267.39999999999998</v>
      </c>
      <c r="FS96" s="90">
        <v>268.39999999999998</v>
      </c>
      <c r="FT96" s="90">
        <v>269.39999999999998</v>
      </c>
      <c r="FU96" s="90">
        <v>270.39999999999998</v>
      </c>
      <c r="FV96" s="90">
        <v>271.39999999999998</v>
      </c>
      <c r="FW96" s="90">
        <v>272.39999999999998</v>
      </c>
      <c r="FX96" s="90">
        <v>273.39999999999998</v>
      </c>
      <c r="FY96" s="90">
        <v>274.39999999999998</v>
      </c>
      <c r="FZ96" s="90">
        <v>275.39999999999998</v>
      </c>
      <c r="GA96" s="90">
        <v>276.39999999999998</v>
      </c>
      <c r="GB96" s="90">
        <v>277.39999999999998</v>
      </c>
      <c r="GC96" s="90">
        <v>278.39999999999998</v>
      </c>
      <c r="GD96" s="90">
        <v>279.39999999999998</v>
      </c>
      <c r="GE96" s="90">
        <v>280.39999999999998</v>
      </c>
      <c r="GF96" s="90">
        <v>281.39999999999998</v>
      </c>
      <c r="GG96" s="90">
        <v>282.39999999999998</v>
      </c>
      <c r="GH96" s="90">
        <v>283.39999999999998</v>
      </c>
      <c r="GI96" s="90">
        <v>284.39999999999998</v>
      </c>
      <c r="GJ96" s="90">
        <v>285.39999999999998</v>
      </c>
      <c r="GK96" s="90">
        <v>286.39999999999998</v>
      </c>
      <c r="GL96" s="90">
        <v>287.39999999999998</v>
      </c>
      <c r="GM96" s="90">
        <v>288.39999999999998</v>
      </c>
      <c r="GN96" s="90">
        <v>289.39999999999998</v>
      </c>
      <c r="GO96" s="90">
        <v>290.39999999999998</v>
      </c>
      <c r="GP96" s="90">
        <v>291.39999999999998</v>
      </c>
      <c r="GQ96" s="90">
        <v>292.39999999999998</v>
      </c>
      <c r="GR96" s="90">
        <v>293.39999999999998</v>
      </c>
      <c r="GS96" s="90">
        <v>294.39999999999998</v>
      </c>
      <c r="GT96" s="90">
        <v>295.39999999999998</v>
      </c>
      <c r="GU96" s="90">
        <v>296.39999999999998</v>
      </c>
      <c r="GV96" s="90">
        <v>297.39999999999998</v>
      </c>
      <c r="GW96" s="90">
        <v>298.39999999999998</v>
      </c>
      <c r="GX96" s="90">
        <v>299.39999999999998</v>
      </c>
      <c r="GY96" s="90">
        <v>300.39999999999998</v>
      </c>
      <c r="GZ96" s="90">
        <v>301.39999999999998</v>
      </c>
      <c r="HA96" s="90">
        <v>302.39999999999998</v>
      </c>
      <c r="HB96" s="90">
        <v>303.39999999999998</v>
      </c>
      <c r="HC96" s="90">
        <v>304.39999999999998</v>
      </c>
      <c r="HD96" s="90">
        <v>305.39999999999998</v>
      </c>
      <c r="HE96" s="90">
        <v>306.39999999999998</v>
      </c>
      <c r="HF96" s="90">
        <v>307.39999999999998</v>
      </c>
      <c r="HG96" s="90">
        <v>308.39999999999998</v>
      </c>
      <c r="HH96" s="90">
        <v>309.39999999999998</v>
      </c>
      <c r="HI96" s="90">
        <v>310.39999999999998</v>
      </c>
      <c r="HJ96" s="90">
        <v>311.39999999999998</v>
      </c>
      <c r="HK96" s="90">
        <v>312.39999999999998</v>
      </c>
      <c r="HL96" s="90">
        <v>313.39999999999998</v>
      </c>
      <c r="HM96" s="90">
        <v>314.39999999999998</v>
      </c>
      <c r="HN96" s="90">
        <v>315.39999999999998</v>
      </c>
      <c r="HO96" s="90">
        <v>316.39999999999998</v>
      </c>
      <c r="HP96" s="90">
        <v>317.39999999999998</v>
      </c>
      <c r="HQ96" s="90">
        <v>318.39999999999998</v>
      </c>
      <c r="HR96" s="90">
        <v>319.39999999999998</v>
      </c>
      <c r="HS96" s="90">
        <v>320.39999999999998</v>
      </c>
      <c r="HT96" s="90">
        <v>321.39999999999998</v>
      </c>
      <c r="HU96" s="90">
        <v>322.39999999999998</v>
      </c>
      <c r="HV96" s="90">
        <v>323.39999999999998</v>
      </c>
      <c r="HW96" s="90">
        <v>324.39999999999998</v>
      </c>
      <c r="HX96" s="90">
        <v>325.39999999999998</v>
      </c>
      <c r="HY96" s="90">
        <v>326.39999999999998</v>
      </c>
      <c r="HZ96" s="90">
        <v>327.39999999999998</v>
      </c>
      <c r="IA96" s="90">
        <v>328.4</v>
      </c>
      <c r="IB96" s="90">
        <v>329.4</v>
      </c>
    </row>
    <row r="97" spans="1:236" s="95" customFormat="1" ht="21" hidden="1" customHeight="1" x14ac:dyDescent="0.3">
      <c r="A97" s="1095"/>
      <c r="B97" s="622" t="s">
        <v>271</v>
      </c>
      <c r="C97" s="1239"/>
      <c r="D97" s="97">
        <f t="shared" ref="D97:BO97" si="200">D93-D96</f>
        <v>-11.400000000000006</v>
      </c>
      <c r="E97" s="97">
        <f t="shared" si="200"/>
        <v>-6.4000000000000057</v>
      </c>
      <c r="F97" s="97">
        <f t="shared" si="200"/>
        <v>-11.400000000000006</v>
      </c>
      <c r="G97" s="97">
        <f t="shared" si="200"/>
        <v>-10.400000000000006</v>
      </c>
      <c r="H97" s="97">
        <f t="shared" si="200"/>
        <v>-10.400000000000006</v>
      </c>
      <c r="I97" s="97">
        <f t="shared" si="200"/>
        <v>-10.400000000000006</v>
      </c>
      <c r="J97" s="97">
        <f t="shared" si="200"/>
        <v>-9.4000000000000057</v>
      </c>
      <c r="K97" s="97">
        <f t="shared" si="200"/>
        <v>-5.4000000000000057</v>
      </c>
      <c r="L97" s="97">
        <f t="shared" si="200"/>
        <v>-29.400000000000006</v>
      </c>
      <c r="M97" s="97">
        <f t="shared" si="200"/>
        <v>-8.4000000000000057</v>
      </c>
      <c r="N97" s="97">
        <f t="shared" si="200"/>
        <v>-12.400000000000006</v>
      </c>
      <c r="O97" s="97">
        <f t="shared" si="200"/>
        <v>-14.400000000000006</v>
      </c>
      <c r="P97" s="97">
        <f t="shared" si="200"/>
        <v>-12.400000000000006</v>
      </c>
      <c r="Q97" s="97">
        <f t="shared" si="200"/>
        <v>-16.400000000000006</v>
      </c>
      <c r="R97" s="97">
        <f t="shared" si="200"/>
        <v>-19.400000000000006</v>
      </c>
      <c r="S97" s="97">
        <f t="shared" si="200"/>
        <v>-28.400000000000006</v>
      </c>
      <c r="T97" s="97">
        <f t="shared" si="200"/>
        <v>-23.400000000000006</v>
      </c>
      <c r="U97" s="97">
        <f t="shared" si="200"/>
        <v>-21.400000000000006</v>
      </c>
      <c r="V97" s="97">
        <f t="shared" si="200"/>
        <v>-20.400000000000006</v>
      </c>
      <c r="W97" s="97">
        <f t="shared" si="200"/>
        <v>-17.400000000000006</v>
      </c>
      <c r="X97" s="97">
        <f t="shared" si="200"/>
        <v>-30.400000000000006</v>
      </c>
      <c r="Y97" s="97">
        <f t="shared" si="200"/>
        <v>-18.400000000000006</v>
      </c>
      <c r="Z97" s="97">
        <f t="shared" si="200"/>
        <v>-20.400000000000006</v>
      </c>
      <c r="AA97" s="97">
        <f t="shared" si="200"/>
        <v>-26.400000000000006</v>
      </c>
      <c r="AB97" s="97">
        <f t="shared" si="200"/>
        <v>-26.400000000000006</v>
      </c>
      <c r="AC97" s="97">
        <f t="shared" si="200"/>
        <v>-27.400000000000006</v>
      </c>
      <c r="AD97" s="97">
        <f t="shared" si="200"/>
        <v>-37.400000000000006</v>
      </c>
      <c r="AE97" s="97">
        <f t="shared" si="200"/>
        <v>-29.400000000000006</v>
      </c>
      <c r="AF97" s="97">
        <f t="shared" si="200"/>
        <v>-33.400000000000006</v>
      </c>
      <c r="AG97" s="97">
        <f t="shared" si="200"/>
        <v>-27.400000000000006</v>
      </c>
      <c r="AH97" s="97">
        <f t="shared" si="200"/>
        <v>-37.400000000000006</v>
      </c>
      <c r="AI97" s="97">
        <f t="shared" si="200"/>
        <v>-48.400000000000006</v>
      </c>
      <c r="AJ97" s="97">
        <f t="shared" si="200"/>
        <v>-42.400000000000006</v>
      </c>
      <c r="AK97" s="97">
        <f t="shared" si="200"/>
        <v>-44.400000000000006</v>
      </c>
      <c r="AL97" s="97">
        <f t="shared" si="200"/>
        <v>-36.400000000000006</v>
      </c>
      <c r="AM97" s="97">
        <f t="shared" si="200"/>
        <v>-45.400000000000006</v>
      </c>
      <c r="AN97" s="97">
        <f t="shared" si="200"/>
        <v>-41.400000000000006</v>
      </c>
      <c r="AO97" s="97">
        <f t="shared" si="200"/>
        <v>-43.400000000000006</v>
      </c>
      <c r="AP97" s="97">
        <f t="shared" si="200"/>
        <v>-48.400000000000006</v>
      </c>
      <c r="AQ97" s="97">
        <f t="shared" si="200"/>
        <v>-45.400000000000006</v>
      </c>
      <c r="AR97" s="97">
        <f t="shared" si="200"/>
        <v>-39.400000000000006</v>
      </c>
      <c r="AS97" s="97">
        <f t="shared" si="200"/>
        <v>-48.400000000000006</v>
      </c>
      <c r="AT97" s="97">
        <f t="shared" si="200"/>
        <v>-40.400000000000006</v>
      </c>
      <c r="AU97" s="97">
        <f t="shared" si="200"/>
        <v>-49.400000000000006</v>
      </c>
      <c r="AV97" s="97">
        <f t="shared" si="200"/>
        <v>-51.400000000000006</v>
      </c>
      <c r="AW97" s="97">
        <f t="shared" si="200"/>
        <v>-44.400000000000006</v>
      </c>
      <c r="AX97" s="97">
        <f t="shared" si="200"/>
        <v>-47.400000000000006</v>
      </c>
      <c r="AY97" s="97">
        <f t="shared" si="200"/>
        <v>-57.400000000000006</v>
      </c>
      <c r="AZ97" s="97">
        <f t="shared" si="200"/>
        <v>-50.400000000000006</v>
      </c>
      <c r="BA97" s="97">
        <f t="shared" si="200"/>
        <v>-54.400000000000006</v>
      </c>
      <c r="BB97" s="97">
        <f t="shared" si="200"/>
        <v>-47.400000000000006</v>
      </c>
      <c r="BC97" s="97">
        <f t="shared" si="200"/>
        <v>-62.400000000000006</v>
      </c>
      <c r="BD97" s="97">
        <f t="shared" si="200"/>
        <v>-55.400000000000006</v>
      </c>
      <c r="BE97" s="97">
        <f t="shared" si="200"/>
        <v>-66.400000000000006</v>
      </c>
      <c r="BF97" s="97">
        <f t="shared" si="200"/>
        <v>-65.400000000000006</v>
      </c>
      <c r="BG97" s="97">
        <f t="shared" si="200"/>
        <v>-54.400000000000006</v>
      </c>
      <c r="BH97" s="97">
        <f t="shared" si="200"/>
        <v>-63.400000000000006</v>
      </c>
      <c r="BI97" s="97">
        <f t="shared" si="200"/>
        <v>-64.400000000000006</v>
      </c>
      <c r="BJ97" s="97">
        <f t="shared" si="200"/>
        <v>-55.400000000000006</v>
      </c>
      <c r="BK97" s="97">
        <f t="shared" si="200"/>
        <v>-69.400000000000006</v>
      </c>
      <c r="BL97" s="97">
        <f t="shared" si="200"/>
        <v>-65.400000000000006</v>
      </c>
      <c r="BM97" s="97">
        <f t="shared" si="200"/>
        <v>-68.400000000000006</v>
      </c>
      <c r="BN97" s="97">
        <f t="shared" si="200"/>
        <v>-71.400000000000006</v>
      </c>
      <c r="BO97" s="97">
        <f t="shared" si="200"/>
        <v>-77.400000000000006</v>
      </c>
      <c r="BP97" s="97">
        <f t="shared" ref="BP97:EA97" si="201">BP93-BP96</f>
        <v>-68.400000000000006</v>
      </c>
      <c r="BQ97" s="97">
        <f t="shared" si="201"/>
        <v>-71.400000000000006</v>
      </c>
      <c r="BR97" s="97">
        <f t="shared" si="201"/>
        <v>-68.400000000000006</v>
      </c>
      <c r="BS97" s="97">
        <f t="shared" si="201"/>
        <v>-66.400000000000006</v>
      </c>
      <c r="BT97" s="97">
        <f t="shared" si="201"/>
        <v>-76.400000000000006</v>
      </c>
      <c r="BU97" s="97">
        <f t="shared" si="201"/>
        <v>-75.400000000000006</v>
      </c>
      <c r="BV97" s="97">
        <f t="shared" si="201"/>
        <v>-67.400000000000006</v>
      </c>
      <c r="BW97" s="97">
        <f t="shared" si="201"/>
        <v>-72.400000000000006</v>
      </c>
      <c r="BX97" s="97">
        <f t="shared" si="201"/>
        <v>-82.4</v>
      </c>
      <c r="BY97" s="97">
        <f t="shared" si="201"/>
        <v>-87.4</v>
      </c>
      <c r="BZ97" s="97">
        <f t="shared" si="201"/>
        <v>-82.4</v>
      </c>
      <c r="CA97" s="97">
        <f t="shared" si="201"/>
        <v>-74.400000000000006</v>
      </c>
      <c r="CB97" s="97">
        <f t="shared" si="201"/>
        <v>-83.4</v>
      </c>
      <c r="CC97" s="97">
        <f t="shared" si="201"/>
        <v>-83.4</v>
      </c>
      <c r="CD97" s="97">
        <f t="shared" si="201"/>
        <v>-89.4</v>
      </c>
      <c r="CE97" s="97">
        <f t="shared" si="201"/>
        <v>-81.400000000000006</v>
      </c>
      <c r="CF97" s="97">
        <f t="shared" si="201"/>
        <v>-93.4</v>
      </c>
      <c r="CG97" s="97">
        <f t="shared" si="201"/>
        <v>-78.400000000000006</v>
      </c>
      <c r="CH97" s="97">
        <f t="shared" si="201"/>
        <v>-82.4</v>
      </c>
      <c r="CI97" s="97">
        <f t="shared" si="201"/>
        <v>-89.4</v>
      </c>
      <c r="CJ97" s="97">
        <f t="shared" si="201"/>
        <v>-83.4</v>
      </c>
      <c r="CK97" s="97">
        <f t="shared" si="201"/>
        <v>-93.4</v>
      </c>
      <c r="CL97" s="97">
        <f t="shared" si="201"/>
        <v>-94.4</v>
      </c>
      <c r="CM97" s="97">
        <f t="shared" si="201"/>
        <v>-89.4</v>
      </c>
      <c r="CN97" s="97">
        <f t="shared" si="201"/>
        <v>-109.4</v>
      </c>
      <c r="CO97" s="97">
        <f t="shared" si="201"/>
        <v>-92.4</v>
      </c>
      <c r="CP97" s="97">
        <f t="shared" si="201"/>
        <v>-96.4</v>
      </c>
      <c r="CQ97" s="97">
        <f t="shared" si="201"/>
        <v>-104.4</v>
      </c>
      <c r="CR97" s="97">
        <f t="shared" si="201"/>
        <v>-99.4</v>
      </c>
      <c r="CS97" s="97">
        <f t="shared" si="201"/>
        <v>-94.4</v>
      </c>
      <c r="CT97" s="97">
        <f t="shared" si="201"/>
        <v>-114.4</v>
      </c>
      <c r="CU97" s="97">
        <f t="shared" si="201"/>
        <v>-100.4</v>
      </c>
      <c r="CV97" s="97">
        <f t="shared" si="201"/>
        <v>-110.4</v>
      </c>
      <c r="CW97" s="97">
        <f t="shared" si="201"/>
        <v>-107.4</v>
      </c>
      <c r="CX97" s="97">
        <f t="shared" si="201"/>
        <v>-109.4</v>
      </c>
      <c r="CY97" s="97">
        <f t="shared" si="201"/>
        <v>-98.4</v>
      </c>
      <c r="CZ97" s="97">
        <f t="shared" si="201"/>
        <v>-111.4</v>
      </c>
      <c r="DA97" s="97">
        <f t="shared" si="201"/>
        <v>-107.4</v>
      </c>
      <c r="DB97" s="97">
        <f t="shared" si="201"/>
        <v>-110.4</v>
      </c>
      <c r="DC97" s="97">
        <f t="shared" si="201"/>
        <v>-106.4</v>
      </c>
      <c r="DD97" s="97">
        <f t="shared" si="201"/>
        <v>-108.4</v>
      </c>
      <c r="DE97" s="97">
        <f t="shared" si="201"/>
        <v>-103.4</v>
      </c>
      <c r="DF97" s="97">
        <f t="shared" si="201"/>
        <v>-103.4</v>
      </c>
      <c r="DG97" s="97">
        <f t="shared" si="201"/>
        <v>-107.4</v>
      </c>
      <c r="DH97" s="97">
        <f t="shared" si="201"/>
        <v>-105.4</v>
      </c>
      <c r="DI97" s="97">
        <f t="shared" si="201"/>
        <v>-106.4</v>
      </c>
      <c r="DJ97" s="97">
        <f t="shared" si="201"/>
        <v>-124.4</v>
      </c>
      <c r="DK97" s="97">
        <f t="shared" si="201"/>
        <v>-110.4</v>
      </c>
      <c r="DL97" s="97">
        <f t="shared" si="201"/>
        <v>-112.4</v>
      </c>
      <c r="DM97" s="97">
        <f t="shared" si="201"/>
        <v>-117.4</v>
      </c>
      <c r="DN97" s="97">
        <f t="shared" si="201"/>
        <v>-125.4</v>
      </c>
      <c r="DO97" s="97">
        <f t="shared" si="201"/>
        <v>-118.4</v>
      </c>
      <c r="DP97" s="97">
        <f t="shared" si="201"/>
        <v>-114.4</v>
      </c>
      <c r="DQ97" s="97">
        <f t="shared" si="201"/>
        <v>-121.4</v>
      </c>
      <c r="DR97" s="97">
        <f t="shared" si="201"/>
        <v>-125.4</v>
      </c>
      <c r="DS97" s="97">
        <f t="shared" si="201"/>
        <v>-120.4</v>
      </c>
      <c r="DT97" s="97">
        <f t="shared" si="201"/>
        <v>-119.4</v>
      </c>
      <c r="DU97" s="97">
        <f t="shared" si="201"/>
        <v>-127.4</v>
      </c>
      <c r="DV97" s="97">
        <f t="shared" si="201"/>
        <v>-130.4</v>
      </c>
      <c r="DW97" s="97">
        <f t="shared" si="201"/>
        <v>-144.4</v>
      </c>
      <c r="DX97" s="97">
        <f t="shared" si="201"/>
        <v>-136.4</v>
      </c>
      <c r="DY97" s="97">
        <f t="shared" si="201"/>
        <v>-135.4</v>
      </c>
      <c r="DZ97" s="97">
        <f t="shared" si="201"/>
        <v>-129.4</v>
      </c>
      <c r="EA97" s="97">
        <f t="shared" si="201"/>
        <v>-129.4</v>
      </c>
      <c r="EB97" s="97">
        <f t="shared" ref="EB97:GM97" si="202">EB93-EB96</f>
        <v>-130.4</v>
      </c>
      <c r="EC97" s="97">
        <f t="shared" si="202"/>
        <v>-145.4</v>
      </c>
      <c r="ED97" s="97">
        <f t="shared" si="202"/>
        <v>-132.4</v>
      </c>
      <c r="EE97" s="97">
        <f t="shared" si="202"/>
        <v>-132.4</v>
      </c>
      <c r="EF97" s="97">
        <f t="shared" si="202"/>
        <v>-142.4</v>
      </c>
      <c r="EG97" s="97">
        <f t="shared" si="202"/>
        <v>-142.4</v>
      </c>
      <c r="EH97" s="97">
        <f t="shared" si="202"/>
        <v>-135.4</v>
      </c>
      <c r="EI97" s="97">
        <f t="shared" si="202"/>
        <v>-153.4</v>
      </c>
      <c r="EJ97" s="97">
        <f t="shared" si="202"/>
        <v>-147.4</v>
      </c>
      <c r="EK97" s="97">
        <f t="shared" si="202"/>
        <v>-167.4</v>
      </c>
      <c r="EL97" s="97">
        <f t="shared" si="202"/>
        <v>-142.4</v>
      </c>
      <c r="EM97" s="97">
        <f t="shared" si="202"/>
        <v>-146.4</v>
      </c>
      <c r="EN97" s="97">
        <f t="shared" si="202"/>
        <v>-142.4</v>
      </c>
      <c r="EO97" s="97">
        <f t="shared" si="202"/>
        <v>-144.4</v>
      </c>
      <c r="EP97" s="97">
        <f t="shared" si="202"/>
        <v>-145.4</v>
      </c>
      <c r="EQ97" s="97">
        <f t="shared" si="202"/>
        <v>-144.4</v>
      </c>
      <c r="ER97" s="97">
        <f t="shared" si="202"/>
        <v>-147.4</v>
      </c>
      <c r="ES97" s="97">
        <f t="shared" si="202"/>
        <v>-167.4</v>
      </c>
      <c r="ET97" s="97">
        <f t="shared" si="202"/>
        <v>-153.4</v>
      </c>
      <c r="EU97" s="97">
        <f t="shared" si="202"/>
        <v>-144.4</v>
      </c>
      <c r="EV97" s="97">
        <f t="shared" si="202"/>
        <v>-160.4</v>
      </c>
      <c r="EW97" s="97">
        <f t="shared" si="202"/>
        <v>-167.4</v>
      </c>
      <c r="EX97" s="97">
        <f t="shared" si="202"/>
        <v>-151.4</v>
      </c>
      <c r="EY97" s="97">
        <f t="shared" si="202"/>
        <v>-165.4</v>
      </c>
      <c r="EZ97" s="97">
        <f t="shared" si="202"/>
        <v>-159.4</v>
      </c>
      <c r="FA97" s="97">
        <f t="shared" si="202"/>
        <v>-158.4</v>
      </c>
      <c r="FB97" s="97">
        <f t="shared" si="202"/>
        <v>-162.4</v>
      </c>
      <c r="FC97" s="97">
        <f t="shared" si="202"/>
        <v>-152.4</v>
      </c>
      <c r="FD97" s="97">
        <f t="shared" si="202"/>
        <v>-157.4</v>
      </c>
      <c r="FE97" s="97">
        <f t="shared" si="202"/>
        <v>-158.4</v>
      </c>
      <c r="FF97" s="97">
        <f t="shared" si="202"/>
        <v>-166.4</v>
      </c>
      <c r="FG97" s="97">
        <f t="shared" si="202"/>
        <v>-171.39999999999998</v>
      </c>
      <c r="FH97" s="97">
        <f t="shared" si="202"/>
        <v>-157.39999999999998</v>
      </c>
      <c r="FI97" s="97">
        <f t="shared" si="202"/>
        <v>-165.39999999999998</v>
      </c>
      <c r="FJ97" s="97">
        <f t="shared" si="202"/>
        <v>-159.39999999999998</v>
      </c>
      <c r="FK97" s="97">
        <f t="shared" si="202"/>
        <v>-160.39999999999998</v>
      </c>
      <c r="FL97" s="97">
        <f t="shared" si="202"/>
        <v>-180.39999999999998</v>
      </c>
      <c r="FM97" s="97">
        <f t="shared" si="202"/>
        <v>-171.39999999999998</v>
      </c>
      <c r="FN97" s="97">
        <f t="shared" si="202"/>
        <v>-183.39999999999998</v>
      </c>
      <c r="FO97" s="97">
        <f t="shared" si="202"/>
        <v>-175.39999999999998</v>
      </c>
      <c r="FP97" s="97">
        <f t="shared" si="202"/>
        <v>-173.39999999999998</v>
      </c>
      <c r="FQ97" s="97">
        <f t="shared" si="202"/>
        <v>-176.39999999999998</v>
      </c>
      <c r="FR97" s="97">
        <f t="shared" si="202"/>
        <v>-173.39999999999998</v>
      </c>
      <c r="FS97" s="97">
        <f t="shared" si="202"/>
        <v>-175.39999999999998</v>
      </c>
      <c r="FT97" s="97">
        <f t="shared" si="202"/>
        <v>-174.39999999999998</v>
      </c>
      <c r="FU97" s="97">
        <f t="shared" si="202"/>
        <v>-179.39999999999998</v>
      </c>
      <c r="FV97" s="97">
        <f t="shared" si="202"/>
        <v>-174.39999999999998</v>
      </c>
      <c r="FW97" s="97">
        <f t="shared" si="202"/>
        <v>-184.39999999999998</v>
      </c>
      <c r="FX97" s="97">
        <f t="shared" si="202"/>
        <v>-183.39999999999998</v>
      </c>
      <c r="FY97" s="97">
        <f t="shared" si="202"/>
        <v>-182.39999999999998</v>
      </c>
      <c r="FZ97" s="97">
        <f t="shared" si="202"/>
        <v>-185.39999999999998</v>
      </c>
      <c r="GA97" s="97">
        <f t="shared" si="202"/>
        <v>-191.39999999999998</v>
      </c>
      <c r="GB97" s="97">
        <f t="shared" si="202"/>
        <v>-205.39999999999998</v>
      </c>
      <c r="GC97" s="97">
        <f t="shared" si="202"/>
        <v>-198.39999999999998</v>
      </c>
      <c r="GD97" s="97">
        <f t="shared" si="202"/>
        <v>-191.39999999999998</v>
      </c>
      <c r="GE97" s="97">
        <f t="shared" si="202"/>
        <v>-191.39999999999998</v>
      </c>
      <c r="GF97" s="97">
        <f t="shared" si="202"/>
        <v>-191.39999999999998</v>
      </c>
      <c r="GG97" s="97">
        <f t="shared" si="202"/>
        <v>-190.39999999999998</v>
      </c>
      <c r="GH97" s="97">
        <f t="shared" si="202"/>
        <v>-187.39999999999998</v>
      </c>
      <c r="GI97" s="97">
        <f t="shared" si="202"/>
        <v>-189.39999999999998</v>
      </c>
      <c r="GJ97" s="97">
        <f t="shared" si="202"/>
        <v>-189.39999999999998</v>
      </c>
      <c r="GK97" s="97">
        <f t="shared" si="202"/>
        <v>-202.39999999999998</v>
      </c>
      <c r="GL97" s="97">
        <f t="shared" si="202"/>
        <v>-195.39999999999998</v>
      </c>
      <c r="GM97" s="97">
        <f t="shared" si="202"/>
        <v>-189.39999999999998</v>
      </c>
      <c r="GN97" s="97">
        <f t="shared" ref="GN97:IB97" si="203">GN93-GN96</f>
        <v>-208.39999999999998</v>
      </c>
      <c r="GO97" s="97">
        <f t="shared" si="203"/>
        <v>-207.39999999999998</v>
      </c>
      <c r="GP97" s="97">
        <f t="shared" si="203"/>
        <v>-198.39999999999998</v>
      </c>
      <c r="GQ97" s="97">
        <f t="shared" si="203"/>
        <v>-193.39999999999998</v>
      </c>
      <c r="GR97" s="97">
        <f t="shared" si="203"/>
        <v>-210.39999999999998</v>
      </c>
      <c r="GS97" s="97">
        <f t="shared" si="203"/>
        <v>-200.39999999999998</v>
      </c>
      <c r="GT97" s="97">
        <f t="shared" si="203"/>
        <v>-195.39999999999998</v>
      </c>
      <c r="GU97" s="97">
        <f t="shared" si="203"/>
        <v>-196.39999999999998</v>
      </c>
      <c r="GV97" s="97">
        <f t="shared" si="203"/>
        <v>-208.39999999999998</v>
      </c>
      <c r="GW97" s="97">
        <f t="shared" si="203"/>
        <v>-198.39999999999998</v>
      </c>
      <c r="GX97" s="97">
        <f t="shared" si="203"/>
        <v>-199.39999999999998</v>
      </c>
      <c r="GY97" s="97">
        <f t="shared" si="203"/>
        <v>-210.39999999999998</v>
      </c>
      <c r="GZ97" s="97">
        <f t="shared" si="203"/>
        <v>-220.39999999999998</v>
      </c>
      <c r="HA97" s="97">
        <f t="shared" si="203"/>
        <v>-211.39999999999998</v>
      </c>
      <c r="HB97" s="97">
        <f t="shared" si="203"/>
        <v>-214.39999999999998</v>
      </c>
      <c r="HC97" s="97">
        <f t="shared" si="203"/>
        <v>-220.39999999999998</v>
      </c>
      <c r="HD97" s="97">
        <f t="shared" si="203"/>
        <v>-209.39999999999998</v>
      </c>
      <c r="HE97" s="97">
        <f t="shared" si="203"/>
        <v>-221.39999999999998</v>
      </c>
      <c r="HF97" s="97">
        <f t="shared" si="203"/>
        <v>-208.39999999999998</v>
      </c>
      <c r="HG97" s="97">
        <f t="shared" si="203"/>
        <v>-213.39999999999998</v>
      </c>
      <c r="HH97" s="97">
        <f t="shared" si="203"/>
        <v>-210.39999999999998</v>
      </c>
      <c r="HI97" s="97">
        <f t="shared" si="203"/>
        <v>-230.39999999999998</v>
      </c>
      <c r="HJ97" s="97">
        <f t="shared" si="203"/>
        <v>-225.39999999999998</v>
      </c>
      <c r="HK97" s="97">
        <f t="shared" si="203"/>
        <v>-217.39999999999998</v>
      </c>
      <c r="HL97" s="97">
        <f t="shared" si="203"/>
        <v>-235.39999999999998</v>
      </c>
      <c r="HM97" s="97">
        <f t="shared" si="203"/>
        <v>-223.39999999999998</v>
      </c>
      <c r="HN97" s="97">
        <f t="shared" si="203"/>
        <v>-217.39999999999998</v>
      </c>
      <c r="HO97" s="97">
        <f t="shared" si="203"/>
        <v>-224.39999999999998</v>
      </c>
      <c r="HP97" s="97">
        <f t="shared" si="203"/>
        <v>-217.39999999999998</v>
      </c>
      <c r="HQ97" s="97">
        <f t="shared" si="203"/>
        <v>-218.39999999999998</v>
      </c>
      <c r="HR97" s="97">
        <f t="shared" si="203"/>
        <v>-235.39999999999998</v>
      </c>
      <c r="HS97" s="97">
        <f t="shared" si="203"/>
        <v>-227.39999999999998</v>
      </c>
      <c r="HT97" s="97">
        <f t="shared" si="203"/>
        <v>-223.39999999999998</v>
      </c>
      <c r="HU97" s="97">
        <f t="shared" si="203"/>
        <v>-231.39999999999998</v>
      </c>
      <c r="HV97" s="97">
        <f t="shared" si="203"/>
        <v>-249.39999999999998</v>
      </c>
      <c r="HW97" s="97">
        <f t="shared" si="203"/>
        <v>-242.39999999999998</v>
      </c>
      <c r="HX97" s="97">
        <f t="shared" si="203"/>
        <v>-228.39999999999998</v>
      </c>
      <c r="HY97" s="97">
        <f t="shared" si="203"/>
        <v>-240.39999999999998</v>
      </c>
      <c r="HZ97" s="97">
        <f t="shared" si="203"/>
        <v>-238.39999999999998</v>
      </c>
      <c r="IA97" s="97">
        <f t="shared" si="203"/>
        <v>-237.39999999999998</v>
      </c>
      <c r="IB97" s="97">
        <f t="shared" si="203"/>
        <v>-236.39999999999998</v>
      </c>
    </row>
    <row r="98" spans="1:236" s="81" customFormat="1" ht="50.25" customHeight="1" x14ac:dyDescent="0.3">
      <c r="A98" s="639" t="s">
        <v>247</v>
      </c>
      <c r="B98" s="637" t="s">
        <v>326</v>
      </c>
      <c r="C98" s="1240"/>
      <c r="D98" s="85">
        <f t="shared" ref="D98:BO98" si="204">D99</f>
        <v>90</v>
      </c>
      <c r="E98" s="85">
        <f t="shared" si="204"/>
        <v>94</v>
      </c>
      <c r="F98" s="85">
        <f t="shared" si="204"/>
        <v>93</v>
      </c>
      <c r="G98" s="85">
        <f t="shared" si="204"/>
        <v>94</v>
      </c>
      <c r="H98" s="85">
        <f t="shared" si="204"/>
        <v>94</v>
      </c>
      <c r="I98" s="85">
        <f t="shared" si="204"/>
        <v>96</v>
      </c>
      <c r="J98" s="85">
        <f t="shared" si="204"/>
        <v>98</v>
      </c>
      <c r="K98" s="85">
        <f t="shared" si="204"/>
        <v>100</v>
      </c>
      <c r="L98" s="85">
        <f t="shared" si="204"/>
        <v>85</v>
      </c>
      <c r="M98" s="85">
        <f t="shared" si="204"/>
        <v>98</v>
      </c>
      <c r="N98" s="85">
        <f t="shared" si="204"/>
        <v>99</v>
      </c>
      <c r="O98" s="85">
        <f t="shared" si="204"/>
        <v>99</v>
      </c>
      <c r="P98" s="85">
        <f t="shared" si="204"/>
        <v>98</v>
      </c>
      <c r="Q98" s="85">
        <f t="shared" si="204"/>
        <v>95</v>
      </c>
      <c r="R98" s="85">
        <f t="shared" si="204"/>
        <v>94</v>
      </c>
      <c r="S98" s="85">
        <f t="shared" si="204"/>
        <v>93</v>
      </c>
      <c r="T98" s="85">
        <f t="shared" si="204"/>
        <v>93</v>
      </c>
      <c r="U98" s="85">
        <f t="shared" si="204"/>
        <v>94</v>
      </c>
      <c r="V98" s="85">
        <f t="shared" si="204"/>
        <v>100</v>
      </c>
      <c r="W98" s="85">
        <f t="shared" si="204"/>
        <v>99</v>
      </c>
      <c r="X98" s="85">
        <f t="shared" si="204"/>
        <v>93</v>
      </c>
      <c r="Y98" s="85">
        <f t="shared" si="204"/>
        <v>99</v>
      </c>
      <c r="Z98" s="85">
        <f t="shared" si="204"/>
        <v>99</v>
      </c>
      <c r="AA98" s="85">
        <f t="shared" si="204"/>
        <v>97</v>
      </c>
      <c r="AB98" s="85">
        <f t="shared" si="204"/>
        <v>98</v>
      </c>
      <c r="AC98" s="85">
        <f t="shared" si="204"/>
        <v>99</v>
      </c>
      <c r="AD98" s="85">
        <f t="shared" si="204"/>
        <v>92</v>
      </c>
      <c r="AE98" s="85">
        <f t="shared" si="204"/>
        <v>99</v>
      </c>
      <c r="AF98" s="85">
        <f t="shared" si="204"/>
        <v>95</v>
      </c>
      <c r="AG98" s="85">
        <f t="shared" si="204"/>
        <v>99</v>
      </c>
      <c r="AH98" s="85">
        <f t="shared" si="204"/>
        <v>95</v>
      </c>
      <c r="AI98" s="85">
        <f t="shared" si="204"/>
        <v>89</v>
      </c>
      <c r="AJ98" s="85">
        <f t="shared" si="204"/>
        <v>93</v>
      </c>
      <c r="AK98" s="85">
        <f t="shared" si="204"/>
        <v>94</v>
      </c>
      <c r="AL98" s="85">
        <f t="shared" si="204"/>
        <v>96</v>
      </c>
      <c r="AM98" s="85">
        <f t="shared" si="204"/>
        <v>92</v>
      </c>
      <c r="AN98" s="85">
        <f t="shared" si="204"/>
        <v>97</v>
      </c>
      <c r="AO98" s="85">
        <f t="shared" si="204"/>
        <v>96</v>
      </c>
      <c r="AP98" s="85">
        <f t="shared" si="204"/>
        <v>91</v>
      </c>
      <c r="AQ98" s="85">
        <f t="shared" si="204"/>
        <v>97</v>
      </c>
      <c r="AR98" s="85">
        <f t="shared" si="204"/>
        <v>98</v>
      </c>
      <c r="AS98" s="85">
        <f t="shared" si="204"/>
        <v>92</v>
      </c>
      <c r="AT98" s="85">
        <f t="shared" si="204"/>
        <v>100</v>
      </c>
      <c r="AU98" s="85">
        <f t="shared" si="204"/>
        <v>94</v>
      </c>
      <c r="AV98" s="85">
        <f t="shared" si="204"/>
        <v>97</v>
      </c>
      <c r="AW98" s="85">
        <f t="shared" si="204"/>
        <v>99</v>
      </c>
      <c r="AX98" s="85">
        <f t="shared" si="204"/>
        <v>98</v>
      </c>
      <c r="AY98" s="85">
        <f t="shared" si="204"/>
        <v>93</v>
      </c>
      <c r="AZ98" s="85">
        <f t="shared" si="204"/>
        <v>98</v>
      </c>
      <c r="BA98" s="85">
        <f t="shared" si="204"/>
        <v>93</v>
      </c>
      <c r="BB98" s="85">
        <f t="shared" si="204"/>
        <v>100</v>
      </c>
      <c r="BC98" s="85">
        <f t="shared" si="204"/>
        <v>91</v>
      </c>
      <c r="BD98" s="85">
        <f t="shared" si="204"/>
        <v>91</v>
      </c>
      <c r="BE98" s="85">
        <f t="shared" si="204"/>
        <v>90</v>
      </c>
      <c r="BF98" s="85">
        <f t="shared" si="204"/>
        <v>93</v>
      </c>
      <c r="BG98" s="85">
        <f t="shared" si="204"/>
        <v>97</v>
      </c>
      <c r="BH98" s="85">
        <f t="shared" si="204"/>
        <v>99</v>
      </c>
      <c r="BI98" s="85">
        <f t="shared" si="204"/>
        <v>92</v>
      </c>
      <c r="BJ98" s="85">
        <f t="shared" si="204"/>
        <v>100</v>
      </c>
      <c r="BK98" s="85">
        <f t="shared" si="204"/>
        <v>92</v>
      </c>
      <c r="BL98" s="85">
        <f t="shared" si="204"/>
        <v>92</v>
      </c>
      <c r="BM98" s="85">
        <f t="shared" si="204"/>
        <v>99</v>
      </c>
      <c r="BN98" s="85">
        <f t="shared" si="204"/>
        <v>95</v>
      </c>
      <c r="BO98" s="85">
        <f t="shared" si="204"/>
        <v>93</v>
      </c>
      <c r="BP98" s="85">
        <f t="shared" ref="BP98:EA98" si="205">BP99</f>
        <v>97</v>
      </c>
      <c r="BQ98" s="85">
        <f t="shared" si="205"/>
        <v>100</v>
      </c>
      <c r="BR98" s="85">
        <f t="shared" si="205"/>
        <v>99</v>
      </c>
      <c r="BS98" s="85">
        <f t="shared" si="205"/>
        <v>100</v>
      </c>
      <c r="BT98" s="85">
        <f t="shared" si="205"/>
        <v>96</v>
      </c>
      <c r="BU98" s="85">
        <f t="shared" si="205"/>
        <v>90</v>
      </c>
      <c r="BV98" s="85">
        <f t="shared" si="205"/>
        <v>95</v>
      </c>
      <c r="BW98" s="85">
        <f t="shared" si="205"/>
        <v>95</v>
      </c>
      <c r="BX98" s="85">
        <f t="shared" si="205"/>
        <v>90</v>
      </c>
      <c r="BY98" s="85">
        <f t="shared" si="205"/>
        <v>96</v>
      </c>
      <c r="BZ98" s="85">
        <f t="shared" si="205"/>
        <v>94</v>
      </c>
      <c r="CA98" s="85">
        <f t="shared" si="205"/>
        <v>100</v>
      </c>
      <c r="CB98" s="85">
        <f t="shared" si="205"/>
        <v>95</v>
      </c>
      <c r="CC98" s="85">
        <f t="shared" si="205"/>
        <v>96</v>
      </c>
      <c r="CD98" s="85">
        <f t="shared" si="205"/>
        <v>86</v>
      </c>
      <c r="CE98" s="85">
        <f t="shared" si="205"/>
        <v>98</v>
      </c>
      <c r="CF98" s="85">
        <f t="shared" si="205"/>
        <v>92</v>
      </c>
      <c r="CG98" s="85">
        <f t="shared" si="205"/>
        <v>100</v>
      </c>
      <c r="CH98" s="85">
        <f t="shared" si="205"/>
        <v>97</v>
      </c>
      <c r="CI98" s="85">
        <f t="shared" si="205"/>
        <v>87</v>
      </c>
      <c r="CJ98" s="85">
        <f t="shared" si="205"/>
        <v>96</v>
      </c>
      <c r="CK98" s="85">
        <f t="shared" si="205"/>
        <v>98</v>
      </c>
      <c r="CL98" s="85">
        <f t="shared" si="205"/>
        <v>96</v>
      </c>
      <c r="CM98" s="85">
        <f t="shared" si="205"/>
        <v>94</v>
      </c>
      <c r="CN98" s="85">
        <f t="shared" si="205"/>
        <v>88</v>
      </c>
      <c r="CO98" s="85">
        <f t="shared" si="205"/>
        <v>96</v>
      </c>
      <c r="CP98" s="85">
        <f t="shared" si="205"/>
        <v>97</v>
      </c>
      <c r="CQ98" s="85">
        <f t="shared" si="205"/>
        <v>93</v>
      </c>
      <c r="CR98" s="85">
        <f t="shared" si="205"/>
        <v>94</v>
      </c>
      <c r="CS98" s="85">
        <f t="shared" si="205"/>
        <v>100</v>
      </c>
      <c r="CT98" s="85">
        <f t="shared" si="205"/>
        <v>95</v>
      </c>
      <c r="CU98" s="85">
        <f t="shared" si="205"/>
        <v>96</v>
      </c>
      <c r="CV98" s="85">
        <f t="shared" si="205"/>
        <v>100</v>
      </c>
      <c r="CW98" s="85">
        <f t="shared" si="205"/>
        <v>94</v>
      </c>
      <c r="CX98" s="85">
        <f t="shared" si="205"/>
        <v>89</v>
      </c>
      <c r="CY98" s="85">
        <f t="shared" si="205"/>
        <v>99</v>
      </c>
      <c r="CZ98" s="85">
        <f t="shared" si="205"/>
        <v>91</v>
      </c>
      <c r="DA98" s="85">
        <f t="shared" si="205"/>
        <v>87</v>
      </c>
      <c r="DB98" s="85">
        <f t="shared" si="205"/>
        <v>100</v>
      </c>
      <c r="DC98" s="85">
        <f t="shared" si="205"/>
        <v>93</v>
      </c>
      <c r="DD98" s="85">
        <f t="shared" si="205"/>
        <v>92</v>
      </c>
      <c r="DE98" s="85">
        <f t="shared" si="205"/>
        <v>99</v>
      </c>
      <c r="DF98" s="85">
        <f t="shared" si="205"/>
        <v>92</v>
      </c>
      <c r="DG98" s="85">
        <f t="shared" si="205"/>
        <v>98</v>
      </c>
      <c r="DH98" s="85">
        <f t="shared" si="205"/>
        <v>100</v>
      </c>
      <c r="DI98" s="85">
        <f t="shared" si="205"/>
        <v>100</v>
      </c>
      <c r="DJ98" s="85">
        <f t="shared" si="205"/>
        <v>97</v>
      </c>
      <c r="DK98" s="85">
        <f t="shared" si="205"/>
        <v>100</v>
      </c>
      <c r="DL98" s="85">
        <f t="shared" si="205"/>
        <v>100</v>
      </c>
      <c r="DM98" s="85">
        <f t="shared" si="205"/>
        <v>96</v>
      </c>
      <c r="DN98" s="85">
        <f t="shared" si="205"/>
        <v>94</v>
      </c>
      <c r="DO98" s="85">
        <f t="shared" si="205"/>
        <v>98</v>
      </c>
      <c r="DP98" s="85">
        <f t="shared" si="205"/>
        <v>100</v>
      </c>
      <c r="DQ98" s="85">
        <f t="shared" si="205"/>
        <v>98</v>
      </c>
      <c r="DR98" s="85">
        <f t="shared" si="205"/>
        <v>96</v>
      </c>
      <c r="DS98" s="85">
        <f t="shared" si="205"/>
        <v>100</v>
      </c>
      <c r="DT98" s="85">
        <f t="shared" si="205"/>
        <v>100</v>
      </c>
      <c r="DU98" s="85">
        <f t="shared" si="205"/>
        <v>97</v>
      </c>
      <c r="DV98" s="85">
        <f t="shared" si="205"/>
        <v>95</v>
      </c>
      <c r="DW98" s="85">
        <f t="shared" si="205"/>
        <v>97</v>
      </c>
      <c r="DX98" s="85">
        <f t="shared" si="205"/>
        <v>96</v>
      </c>
      <c r="DY98" s="85">
        <f t="shared" si="205"/>
        <v>90</v>
      </c>
      <c r="DZ98" s="85">
        <f t="shared" si="205"/>
        <v>95</v>
      </c>
      <c r="EA98" s="85">
        <f t="shared" si="205"/>
        <v>97</v>
      </c>
      <c r="EB98" s="85">
        <f t="shared" ref="EB98:GM98" si="206">EB99</f>
        <v>100</v>
      </c>
      <c r="EC98" s="85">
        <f t="shared" si="206"/>
        <v>100</v>
      </c>
      <c r="ED98" s="85">
        <f t="shared" si="206"/>
        <v>96</v>
      </c>
      <c r="EE98" s="85">
        <f t="shared" si="206"/>
        <v>91</v>
      </c>
      <c r="EF98" s="85">
        <f t="shared" si="206"/>
        <v>84</v>
      </c>
      <c r="EG98" s="85">
        <f t="shared" si="206"/>
        <v>84</v>
      </c>
      <c r="EH98" s="85">
        <f t="shared" si="206"/>
        <v>92</v>
      </c>
      <c r="EI98" s="85">
        <f t="shared" si="206"/>
        <v>88</v>
      </c>
      <c r="EJ98" s="85">
        <f t="shared" si="206"/>
        <v>93</v>
      </c>
      <c r="EK98" s="85">
        <f t="shared" si="206"/>
        <v>57</v>
      </c>
      <c r="EL98" s="85">
        <f t="shared" si="206"/>
        <v>94</v>
      </c>
      <c r="EM98" s="85">
        <f t="shared" si="206"/>
        <v>97</v>
      </c>
      <c r="EN98" s="85">
        <f t="shared" si="206"/>
        <v>92</v>
      </c>
      <c r="EO98" s="85">
        <f t="shared" si="206"/>
        <v>92</v>
      </c>
      <c r="EP98" s="85">
        <f t="shared" si="206"/>
        <v>95</v>
      </c>
      <c r="EQ98" s="85">
        <f t="shared" si="206"/>
        <v>99</v>
      </c>
      <c r="ER98" s="85">
        <f t="shared" si="206"/>
        <v>100</v>
      </c>
      <c r="ES98" s="85">
        <f t="shared" si="206"/>
        <v>100</v>
      </c>
      <c r="ET98" s="85">
        <f t="shared" si="206"/>
        <v>89</v>
      </c>
      <c r="EU98" s="85">
        <f t="shared" si="206"/>
        <v>100</v>
      </c>
      <c r="EV98" s="85">
        <f t="shared" si="206"/>
        <v>100</v>
      </c>
      <c r="EW98" s="85">
        <f t="shared" si="206"/>
        <v>87</v>
      </c>
      <c r="EX98" s="85">
        <f t="shared" si="206"/>
        <v>90</v>
      </c>
      <c r="EY98" s="85">
        <f t="shared" si="206"/>
        <v>95</v>
      </c>
      <c r="EZ98" s="85">
        <f t="shared" si="206"/>
        <v>95</v>
      </c>
      <c r="FA98" s="85">
        <f t="shared" si="206"/>
        <v>99</v>
      </c>
      <c r="FB98" s="85">
        <f t="shared" si="206"/>
        <v>97</v>
      </c>
      <c r="FC98" s="85">
        <f t="shared" si="206"/>
        <v>100</v>
      </c>
      <c r="FD98" s="85">
        <f t="shared" si="206"/>
        <v>100</v>
      </c>
      <c r="FE98" s="85">
        <f t="shared" si="206"/>
        <v>98</v>
      </c>
      <c r="FF98" s="85">
        <f t="shared" si="206"/>
        <v>96</v>
      </c>
      <c r="FG98" s="85">
        <f t="shared" si="206"/>
        <v>96</v>
      </c>
      <c r="FH98" s="85">
        <f t="shared" si="206"/>
        <v>100</v>
      </c>
      <c r="FI98" s="85">
        <f t="shared" si="206"/>
        <v>92</v>
      </c>
      <c r="FJ98" s="85">
        <f t="shared" si="206"/>
        <v>100</v>
      </c>
      <c r="FK98" s="85">
        <f t="shared" si="206"/>
        <v>93</v>
      </c>
      <c r="FL98" s="85">
        <f t="shared" si="206"/>
        <v>93</v>
      </c>
      <c r="FM98" s="85">
        <f t="shared" si="206"/>
        <v>92</v>
      </c>
      <c r="FN98" s="85">
        <f t="shared" si="206"/>
        <v>87</v>
      </c>
      <c r="FO98" s="85">
        <f t="shared" si="206"/>
        <v>100</v>
      </c>
      <c r="FP98" s="85">
        <f t="shared" si="206"/>
        <v>97</v>
      </c>
      <c r="FQ98" s="85">
        <f t="shared" si="206"/>
        <v>96</v>
      </c>
      <c r="FR98" s="85">
        <f t="shared" si="206"/>
        <v>95</v>
      </c>
      <c r="FS98" s="85">
        <f t="shared" si="206"/>
        <v>98</v>
      </c>
      <c r="FT98" s="85">
        <f t="shared" si="206"/>
        <v>99</v>
      </c>
      <c r="FU98" s="85">
        <f t="shared" si="206"/>
        <v>92</v>
      </c>
      <c r="FV98" s="85">
        <f t="shared" si="206"/>
        <v>97</v>
      </c>
      <c r="FW98" s="85">
        <f t="shared" si="206"/>
        <v>94</v>
      </c>
      <c r="FX98" s="85">
        <f t="shared" si="206"/>
        <v>96</v>
      </c>
      <c r="FY98" s="85">
        <f t="shared" si="206"/>
        <v>95</v>
      </c>
      <c r="FZ98" s="85">
        <f t="shared" si="206"/>
        <v>89</v>
      </c>
      <c r="GA98" s="85">
        <f t="shared" si="206"/>
        <v>87</v>
      </c>
      <c r="GB98" s="85">
        <f t="shared" si="206"/>
        <v>92</v>
      </c>
      <c r="GC98" s="85">
        <f t="shared" si="206"/>
        <v>80</v>
      </c>
      <c r="GD98" s="85">
        <f t="shared" si="206"/>
        <v>91</v>
      </c>
      <c r="GE98" s="85">
        <f t="shared" si="206"/>
        <v>95</v>
      </c>
      <c r="GF98" s="85">
        <f t="shared" si="206"/>
        <v>87</v>
      </c>
      <c r="GG98" s="85">
        <f t="shared" si="206"/>
        <v>91</v>
      </c>
      <c r="GH98" s="85">
        <f t="shared" si="206"/>
        <v>95</v>
      </c>
      <c r="GI98" s="85">
        <f t="shared" si="206"/>
        <v>96</v>
      </c>
      <c r="GJ98" s="85">
        <f t="shared" si="206"/>
        <v>98</v>
      </c>
      <c r="GK98" s="85">
        <f t="shared" si="206"/>
        <v>92</v>
      </c>
      <c r="GL98" s="85">
        <f t="shared" si="206"/>
        <v>97</v>
      </c>
      <c r="GM98" s="85">
        <f t="shared" si="206"/>
        <v>100</v>
      </c>
      <c r="GN98" s="85">
        <f t="shared" ref="GN98:IB98" si="207">GN99</f>
        <v>98</v>
      </c>
      <c r="GO98" s="85">
        <f t="shared" si="207"/>
        <v>88</v>
      </c>
      <c r="GP98" s="85">
        <f t="shared" si="207"/>
        <v>100</v>
      </c>
      <c r="GQ98" s="85">
        <f t="shared" si="207"/>
        <v>100</v>
      </c>
      <c r="GR98" s="85">
        <f t="shared" si="207"/>
        <v>98</v>
      </c>
      <c r="GS98" s="85">
        <f t="shared" si="207"/>
        <v>97</v>
      </c>
      <c r="GT98" s="85">
        <f t="shared" si="207"/>
        <v>100</v>
      </c>
      <c r="GU98" s="85">
        <f t="shared" si="207"/>
        <v>100</v>
      </c>
      <c r="GV98" s="85">
        <f t="shared" si="207"/>
        <v>94</v>
      </c>
      <c r="GW98" s="85">
        <f t="shared" si="207"/>
        <v>67</v>
      </c>
      <c r="GX98" s="85">
        <f t="shared" si="207"/>
        <v>100</v>
      </c>
      <c r="GY98" s="85">
        <f t="shared" si="207"/>
        <v>91</v>
      </c>
      <c r="GZ98" s="85">
        <f t="shared" si="207"/>
        <v>79</v>
      </c>
      <c r="HA98" s="85">
        <f t="shared" si="207"/>
        <v>95</v>
      </c>
      <c r="HB98" s="85">
        <f t="shared" si="207"/>
        <v>93</v>
      </c>
      <c r="HC98" s="85">
        <f t="shared" si="207"/>
        <v>94</v>
      </c>
      <c r="HD98" s="85">
        <f t="shared" si="207"/>
        <v>98</v>
      </c>
      <c r="HE98" s="85">
        <f t="shared" si="207"/>
        <v>92</v>
      </c>
      <c r="HF98" s="85">
        <f t="shared" si="207"/>
        <v>99</v>
      </c>
      <c r="HG98" s="85">
        <f t="shared" si="207"/>
        <v>94</v>
      </c>
      <c r="HH98" s="85">
        <f t="shared" si="207"/>
        <v>96</v>
      </c>
      <c r="HI98" s="85">
        <f t="shared" si="207"/>
        <v>86</v>
      </c>
      <c r="HJ98" s="85">
        <f t="shared" si="207"/>
        <v>92</v>
      </c>
      <c r="HK98" s="85">
        <f t="shared" si="207"/>
        <v>83</v>
      </c>
      <c r="HL98" s="85">
        <f t="shared" si="207"/>
        <v>91</v>
      </c>
      <c r="HM98" s="85">
        <f t="shared" si="207"/>
        <v>100</v>
      </c>
      <c r="HN98" s="85">
        <f t="shared" si="207"/>
        <v>99</v>
      </c>
      <c r="HO98" s="85">
        <f t="shared" si="207"/>
        <v>95</v>
      </c>
      <c r="HP98" s="85">
        <f t="shared" si="207"/>
        <v>97</v>
      </c>
      <c r="HQ98" s="85">
        <f t="shared" si="207"/>
        <v>100</v>
      </c>
      <c r="HR98" s="85">
        <f t="shared" si="207"/>
        <v>82</v>
      </c>
      <c r="HS98" s="85">
        <f t="shared" si="207"/>
        <v>91</v>
      </c>
      <c r="HT98" s="85">
        <f t="shared" si="207"/>
        <v>96</v>
      </c>
      <c r="HU98" s="85">
        <f t="shared" si="207"/>
        <v>95</v>
      </c>
      <c r="HV98" s="85">
        <f t="shared" si="207"/>
        <v>87</v>
      </c>
      <c r="HW98" s="85">
        <f t="shared" si="207"/>
        <v>74</v>
      </c>
      <c r="HX98" s="85">
        <f t="shared" si="207"/>
        <v>97</v>
      </c>
      <c r="HY98" s="85">
        <f t="shared" si="207"/>
        <v>90</v>
      </c>
      <c r="HZ98" s="85">
        <f t="shared" si="207"/>
        <v>94</v>
      </c>
      <c r="IA98" s="85">
        <f t="shared" si="207"/>
        <v>92</v>
      </c>
      <c r="IB98" s="85">
        <f t="shared" si="207"/>
        <v>89</v>
      </c>
    </row>
    <row r="99" spans="1:236" s="81" customFormat="1" ht="79.5" customHeight="1" x14ac:dyDescent="0.3">
      <c r="A99" s="1096"/>
      <c r="B99" s="637" t="s">
        <v>327</v>
      </c>
      <c r="C99" s="1241"/>
      <c r="D99" s="94">
        <v>90</v>
      </c>
      <c r="E99" s="94">
        <v>94</v>
      </c>
      <c r="F99" s="94">
        <v>93</v>
      </c>
      <c r="G99" s="94">
        <v>94</v>
      </c>
      <c r="H99" s="94">
        <v>94</v>
      </c>
      <c r="I99" s="94">
        <v>96</v>
      </c>
      <c r="J99" s="94">
        <v>98</v>
      </c>
      <c r="K99" s="94">
        <v>100</v>
      </c>
      <c r="L99" s="94">
        <v>85</v>
      </c>
      <c r="M99" s="94">
        <v>98</v>
      </c>
      <c r="N99" s="94">
        <v>99</v>
      </c>
      <c r="O99" s="94">
        <v>99</v>
      </c>
      <c r="P99" s="94">
        <v>98</v>
      </c>
      <c r="Q99" s="94">
        <v>95</v>
      </c>
      <c r="R99" s="94">
        <v>94</v>
      </c>
      <c r="S99" s="94">
        <v>93</v>
      </c>
      <c r="T99" s="94">
        <v>93</v>
      </c>
      <c r="U99" s="94">
        <v>94</v>
      </c>
      <c r="V99" s="94">
        <v>100</v>
      </c>
      <c r="W99" s="94">
        <v>99</v>
      </c>
      <c r="X99" s="94">
        <v>93</v>
      </c>
      <c r="Y99" s="94">
        <v>99</v>
      </c>
      <c r="Z99" s="94">
        <v>99</v>
      </c>
      <c r="AA99" s="94">
        <v>97</v>
      </c>
      <c r="AB99" s="94">
        <v>98</v>
      </c>
      <c r="AC99" s="94">
        <v>99</v>
      </c>
      <c r="AD99" s="94">
        <v>92</v>
      </c>
      <c r="AE99" s="94">
        <v>99</v>
      </c>
      <c r="AF99" s="94">
        <v>95</v>
      </c>
      <c r="AG99" s="94">
        <v>99</v>
      </c>
      <c r="AH99" s="94">
        <v>95</v>
      </c>
      <c r="AI99" s="94">
        <v>89</v>
      </c>
      <c r="AJ99" s="94">
        <v>93</v>
      </c>
      <c r="AK99" s="94">
        <v>94</v>
      </c>
      <c r="AL99" s="94">
        <v>96</v>
      </c>
      <c r="AM99" s="94">
        <v>92</v>
      </c>
      <c r="AN99" s="94">
        <v>97</v>
      </c>
      <c r="AO99" s="94">
        <v>96</v>
      </c>
      <c r="AP99" s="94">
        <v>91</v>
      </c>
      <c r="AQ99" s="94">
        <v>97</v>
      </c>
      <c r="AR99" s="94">
        <v>98</v>
      </c>
      <c r="AS99" s="94">
        <v>92</v>
      </c>
      <c r="AT99" s="94">
        <v>100</v>
      </c>
      <c r="AU99" s="94">
        <v>94</v>
      </c>
      <c r="AV99" s="94">
        <v>97</v>
      </c>
      <c r="AW99" s="94">
        <v>99</v>
      </c>
      <c r="AX99" s="94">
        <v>98</v>
      </c>
      <c r="AY99" s="94">
        <v>93</v>
      </c>
      <c r="AZ99" s="94">
        <v>98</v>
      </c>
      <c r="BA99" s="94">
        <v>93</v>
      </c>
      <c r="BB99" s="94">
        <v>100</v>
      </c>
      <c r="BC99" s="94">
        <v>91</v>
      </c>
      <c r="BD99" s="94">
        <v>91</v>
      </c>
      <c r="BE99" s="94">
        <v>90</v>
      </c>
      <c r="BF99" s="94">
        <v>93</v>
      </c>
      <c r="BG99" s="94">
        <v>97</v>
      </c>
      <c r="BH99" s="94">
        <v>99</v>
      </c>
      <c r="BI99" s="94">
        <v>92</v>
      </c>
      <c r="BJ99" s="94">
        <v>100</v>
      </c>
      <c r="BK99" s="94">
        <v>92</v>
      </c>
      <c r="BL99" s="94">
        <v>92</v>
      </c>
      <c r="BM99" s="94">
        <v>99</v>
      </c>
      <c r="BN99" s="94">
        <v>95</v>
      </c>
      <c r="BO99" s="94">
        <v>93</v>
      </c>
      <c r="BP99" s="94">
        <v>97</v>
      </c>
      <c r="BQ99" s="94">
        <v>100</v>
      </c>
      <c r="BR99" s="94">
        <v>99</v>
      </c>
      <c r="BS99" s="94">
        <v>100</v>
      </c>
      <c r="BT99" s="94">
        <v>96</v>
      </c>
      <c r="BU99" s="94">
        <v>90</v>
      </c>
      <c r="BV99" s="94">
        <v>95</v>
      </c>
      <c r="BW99" s="94">
        <v>95</v>
      </c>
      <c r="BX99" s="94">
        <v>90</v>
      </c>
      <c r="BY99" s="94">
        <v>96</v>
      </c>
      <c r="BZ99" s="94">
        <v>94</v>
      </c>
      <c r="CA99" s="94">
        <v>100</v>
      </c>
      <c r="CB99" s="94">
        <v>95</v>
      </c>
      <c r="CC99" s="94">
        <v>96</v>
      </c>
      <c r="CD99" s="94">
        <v>86</v>
      </c>
      <c r="CE99" s="94">
        <v>98</v>
      </c>
      <c r="CF99" s="94">
        <v>92</v>
      </c>
      <c r="CG99" s="94">
        <v>100</v>
      </c>
      <c r="CH99" s="94">
        <v>97</v>
      </c>
      <c r="CI99" s="94">
        <v>87</v>
      </c>
      <c r="CJ99" s="94">
        <v>96</v>
      </c>
      <c r="CK99" s="94">
        <v>98</v>
      </c>
      <c r="CL99" s="94">
        <v>96</v>
      </c>
      <c r="CM99" s="94">
        <v>94</v>
      </c>
      <c r="CN99" s="94">
        <v>88</v>
      </c>
      <c r="CO99" s="94">
        <v>96</v>
      </c>
      <c r="CP99" s="94">
        <v>97</v>
      </c>
      <c r="CQ99" s="94">
        <v>93</v>
      </c>
      <c r="CR99" s="94">
        <v>94</v>
      </c>
      <c r="CS99" s="94">
        <v>100</v>
      </c>
      <c r="CT99" s="94">
        <v>95</v>
      </c>
      <c r="CU99" s="94">
        <v>96</v>
      </c>
      <c r="CV99" s="94">
        <v>100</v>
      </c>
      <c r="CW99" s="94">
        <v>94</v>
      </c>
      <c r="CX99" s="94">
        <v>89</v>
      </c>
      <c r="CY99" s="94">
        <v>99</v>
      </c>
      <c r="CZ99" s="94">
        <v>91</v>
      </c>
      <c r="DA99" s="94">
        <v>87</v>
      </c>
      <c r="DB99" s="94">
        <v>100</v>
      </c>
      <c r="DC99" s="94">
        <v>93</v>
      </c>
      <c r="DD99" s="94">
        <v>92</v>
      </c>
      <c r="DE99" s="94">
        <v>99</v>
      </c>
      <c r="DF99" s="94">
        <v>92</v>
      </c>
      <c r="DG99" s="94">
        <v>98</v>
      </c>
      <c r="DH99" s="94">
        <v>100</v>
      </c>
      <c r="DI99" s="94">
        <v>100</v>
      </c>
      <c r="DJ99" s="94">
        <v>97</v>
      </c>
      <c r="DK99" s="94">
        <v>100</v>
      </c>
      <c r="DL99" s="94">
        <v>100</v>
      </c>
      <c r="DM99" s="94">
        <v>96</v>
      </c>
      <c r="DN99" s="94">
        <v>94</v>
      </c>
      <c r="DO99" s="94">
        <v>98</v>
      </c>
      <c r="DP99" s="94">
        <v>100</v>
      </c>
      <c r="DQ99" s="94">
        <v>98</v>
      </c>
      <c r="DR99" s="94">
        <v>96</v>
      </c>
      <c r="DS99" s="94">
        <v>100</v>
      </c>
      <c r="DT99" s="94">
        <v>100</v>
      </c>
      <c r="DU99" s="94">
        <v>97</v>
      </c>
      <c r="DV99" s="94">
        <v>95</v>
      </c>
      <c r="DW99" s="94">
        <v>97</v>
      </c>
      <c r="DX99" s="94">
        <v>96</v>
      </c>
      <c r="DY99" s="94">
        <v>90</v>
      </c>
      <c r="DZ99" s="94">
        <v>95</v>
      </c>
      <c r="EA99" s="94">
        <v>97</v>
      </c>
      <c r="EB99" s="94">
        <v>100</v>
      </c>
      <c r="EC99" s="94">
        <v>100</v>
      </c>
      <c r="ED99" s="94">
        <v>96</v>
      </c>
      <c r="EE99" s="94">
        <v>91</v>
      </c>
      <c r="EF99" s="94">
        <v>84</v>
      </c>
      <c r="EG99" s="94">
        <v>84</v>
      </c>
      <c r="EH99" s="94">
        <v>92</v>
      </c>
      <c r="EI99" s="94">
        <v>88</v>
      </c>
      <c r="EJ99" s="94">
        <v>93</v>
      </c>
      <c r="EK99" s="94">
        <v>57</v>
      </c>
      <c r="EL99" s="94">
        <v>94</v>
      </c>
      <c r="EM99" s="94">
        <v>97</v>
      </c>
      <c r="EN99" s="94">
        <v>92</v>
      </c>
      <c r="EO99" s="94">
        <v>92</v>
      </c>
      <c r="EP99" s="94">
        <v>95</v>
      </c>
      <c r="EQ99" s="94">
        <v>99</v>
      </c>
      <c r="ER99" s="94">
        <v>100</v>
      </c>
      <c r="ES99" s="94">
        <v>100</v>
      </c>
      <c r="ET99" s="94">
        <v>89</v>
      </c>
      <c r="EU99" s="94">
        <v>100</v>
      </c>
      <c r="EV99" s="94">
        <v>100</v>
      </c>
      <c r="EW99" s="94">
        <v>87</v>
      </c>
      <c r="EX99" s="94">
        <v>90</v>
      </c>
      <c r="EY99" s="94">
        <v>95</v>
      </c>
      <c r="EZ99" s="94">
        <v>95</v>
      </c>
      <c r="FA99" s="94">
        <v>99</v>
      </c>
      <c r="FB99" s="94">
        <v>97</v>
      </c>
      <c r="FC99" s="94">
        <v>100</v>
      </c>
      <c r="FD99" s="94">
        <v>100</v>
      </c>
      <c r="FE99" s="94">
        <v>98</v>
      </c>
      <c r="FF99" s="94">
        <v>96</v>
      </c>
      <c r="FG99" s="94">
        <v>96</v>
      </c>
      <c r="FH99" s="94">
        <v>100</v>
      </c>
      <c r="FI99" s="94">
        <v>92</v>
      </c>
      <c r="FJ99" s="94">
        <v>100</v>
      </c>
      <c r="FK99" s="94">
        <v>93</v>
      </c>
      <c r="FL99" s="94">
        <v>93</v>
      </c>
      <c r="FM99" s="94">
        <v>92</v>
      </c>
      <c r="FN99" s="94">
        <v>87</v>
      </c>
      <c r="FO99" s="94">
        <v>100</v>
      </c>
      <c r="FP99" s="94">
        <v>97</v>
      </c>
      <c r="FQ99" s="94">
        <v>96</v>
      </c>
      <c r="FR99" s="94">
        <v>95</v>
      </c>
      <c r="FS99" s="94">
        <v>98</v>
      </c>
      <c r="FT99" s="94">
        <v>99</v>
      </c>
      <c r="FU99" s="94">
        <v>92</v>
      </c>
      <c r="FV99" s="94">
        <v>97</v>
      </c>
      <c r="FW99" s="94">
        <v>94</v>
      </c>
      <c r="FX99" s="94">
        <v>96</v>
      </c>
      <c r="FY99" s="94">
        <v>95</v>
      </c>
      <c r="FZ99" s="94">
        <v>89</v>
      </c>
      <c r="GA99" s="94">
        <v>87</v>
      </c>
      <c r="GB99" s="94">
        <v>92</v>
      </c>
      <c r="GC99" s="94">
        <v>80</v>
      </c>
      <c r="GD99" s="94">
        <v>91</v>
      </c>
      <c r="GE99" s="94">
        <v>95</v>
      </c>
      <c r="GF99" s="94">
        <v>87</v>
      </c>
      <c r="GG99" s="94">
        <v>91</v>
      </c>
      <c r="GH99" s="94">
        <v>95</v>
      </c>
      <c r="GI99" s="94">
        <v>96</v>
      </c>
      <c r="GJ99" s="94">
        <v>98</v>
      </c>
      <c r="GK99" s="94">
        <v>92</v>
      </c>
      <c r="GL99" s="94">
        <v>97</v>
      </c>
      <c r="GM99" s="94">
        <v>100</v>
      </c>
      <c r="GN99" s="94">
        <v>98</v>
      </c>
      <c r="GO99" s="94">
        <v>88</v>
      </c>
      <c r="GP99" s="94">
        <v>100</v>
      </c>
      <c r="GQ99" s="94">
        <v>100</v>
      </c>
      <c r="GR99" s="94">
        <v>98</v>
      </c>
      <c r="GS99" s="94">
        <v>97</v>
      </c>
      <c r="GT99" s="94">
        <v>100</v>
      </c>
      <c r="GU99" s="94">
        <v>100</v>
      </c>
      <c r="GV99" s="94">
        <v>94</v>
      </c>
      <c r="GW99" s="94">
        <v>67</v>
      </c>
      <c r="GX99" s="94">
        <v>100</v>
      </c>
      <c r="GY99" s="94">
        <v>91</v>
      </c>
      <c r="GZ99" s="94">
        <v>79</v>
      </c>
      <c r="HA99" s="94">
        <v>95</v>
      </c>
      <c r="HB99" s="94">
        <v>93</v>
      </c>
      <c r="HC99" s="94">
        <v>94</v>
      </c>
      <c r="HD99" s="94">
        <v>98</v>
      </c>
      <c r="HE99" s="94">
        <v>92</v>
      </c>
      <c r="HF99" s="94">
        <v>99</v>
      </c>
      <c r="HG99" s="94">
        <v>94</v>
      </c>
      <c r="HH99" s="94">
        <v>96</v>
      </c>
      <c r="HI99" s="94">
        <v>86</v>
      </c>
      <c r="HJ99" s="94">
        <v>92</v>
      </c>
      <c r="HK99" s="94">
        <v>83</v>
      </c>
      <c r="HL99" s="94">
        <v>91</v>
      </c>
      <c r="HM99" s="94">
        <v>100</v>
      </c>
      <c r="HN99" s="94">
        <v>99</v>
      </c>
      <c r="HO99" s="94">
        <v>95</v>
      </c>
      <c r="HP99" s="94">
        <v>97</v>
      </c>
      <c r="HQ99" s="94">
        <v>100</v>
      </c>
      <c r="HR99" s="94">
        <v>82</v>
      </c>
      <c r="HS99" s="94">
        <v>91</v>
      </c>
      <c r="HT99" s="94">
        <v>96</v>
      </c>
      <c r="HU99" s="94">
        <v>95</v>
      </c>
      <c r="HV99" s="94">
        <v>87</v>
      </c>
      <c r="HW99" s="94">
        <v>74</v>
      </c>
      <c r="HX99" s="94">
        <v>97</v>
      </c>
      <c r="HY99" s="94">
        <v>90</v>
      </c>
      <c r="HZ99" s="94">
        <v>94</v>
      </c>
      <c r="IA99" s="94">
        <v>92</v>
      </c>
      <c r="IB99" s="94">
        <v>89</v>
      </c>
    </row>
    <row r="100" spans="1:236" ht="46.5" customHeight="1" x14ac:dyDescent="0.3">
      <c r="A100" s="1097"/>
      <c r="B100" s="604" t="s">
        <v>328</v>
      </c>
      <c r="C100" s="90" t="s">
        <v>125</v>
      </c>
      <c r="D100" s="124">
        <v>215</v>
      </c>
      <c r="E100" s="124">
        <v>109</v>
      </c>
      <c r="F100" s="124">
        <v>184</v>
      </c>
      <c r="G100" s="124">
        <v>1004</v>
      </c>
      <c r="H100" s="124">
        <v>282</v>
      </c>
      <c r="I100" s="124">
        <v>76</v>
      </c>
      <c r="J100" s="124">
        <v>161</v>
      </c>
      <c r="K100" s="124">
        <v>865</v>
      </c>
      <c r="L100" s="124">
        <v>11</v>
      </c>
      <c r="M100" s="124">
        <v>41</v>
      </c>
      <c r="N100" s="124">
        <v>96</v>
      </c>
      <c r="O100" s="124">
        <v>89</v>
      </c>
      <c r="P100" s="124">
        <v>215</v>
      </c>
      <c r="Q100" s="124">
        <v>190</v>
      </c>
      <c r="R100" s="124">
        <v>167</v>
      </c>
      <c r="S100" s="124">
        <v>742</v>
      </c>
      <c r="T100" s="124">
        <v>381</v>
      </c>
      <c r="U100" s="124">
        <v>73</v>
      </c>
      <c r="V100" s="124">
        <v>102</v>
      </c>
      <c r="W100" s="124">
        <v>314</v>
      </c>
      <c r="X100" s="124">
        <v>71</v>
      </c>
      <c r="Y100" s="124">
        <v>211</v>
      </c>
      <c r="Z100" s="124">
        <v>127</v>
      </c>
      <c r="AA100" s="124">
        <v>205</v>
      </c>
      <c r="AB100" s="124">
        <v>155</v>
      </c>
      <c r="AC100" s="124">
        <v>115</v>
      </c>
      <c r="AD100" s="124">
        <v>476</v>
      </c>
      <c r="AE100" s="124">
        <v>103</v>
      </c>
      <c r="AF100" s="124">
        <v>88</v>
      </c>
      <c r="AG100" s="124">
        <v>306</v>
      </c>
      <c r="AH100" s="124">
        <v>436</v>
      </c>
      <c r="AI100" s="124">
        <v>376</v>
      </c>
      <c r="AJ100" s="124">
        <v>242</v>
      </c>
      <c r="AK100" s="124">
        <v>790</v>
      </c>
      <c r="AL100" s="124">
        <v>87</v>
      </c>
      <c r="AM100" s="124">
        <v>922</v>
      </c>
      <c r="AN100" s="124">
        <v>142</v>
      </c>
      <c r="AO100" s="124">
        <v>73</v>
      </c>
      <c r="AP100" s="124">
        <v>710</v>
      </c>
      <c r="AQ100" s="124">
        <v>66</v>
      </c>
      <c r="AR100" s="124">
        <v>127</v>
      </c>
      <c r="AS100" s="124">
        <v>370</v>
      </c>
      <c r="AT100" s="124">
        <v>246</v>
      </c>
      <c r="AU100" s="124">
        <v>140</v>
      </c>
      <c r="AV100" s="124">
        <v>326</v>
      </c>
      <c r="AW100" s="124">
        <v>148</v>
      </c>
      <c r="AX100" s="124">
        <v>46</v>
      </c>
      <c r="AY100" s="124">
        <v>274</v>
      </c>
      <c r="AZ100" s="124">
        <v>347</v>
      </c>
      <c r="BA100" s="124">
        <v>90</v>
      </c>
      <c r="BB100" s="124">
        <v>24</v>
      </c>
      <c r="BC100" s="124">
        <v>296</v>
      </c>
      <c r="BD100" s="124">
        <v>227</v>
      </c>
      <c r="BE100" s="124">
        <v>66</v>
      </c>
      <c r="BF100" s="124">
        <v>68</v>
      </c>
      <c r="BG100" s="124">
        <v>35</v>
      </c>
      <c r="BH100" s="124">
        <v>70</v>
      </c>
      <c r="BI100" s="124">
        <v>44</v>
      </c>
      <c r="BJ100" s="124">
        <v>18</v>
      </c>
      <c r="BK100" s="124">
        <v>11</v>
      </c>
      <c r="BL100" s="124">
        <v>24</v>
      </c>
      <c r="BM100" s="124">
        <v>114</v>
      </c>
      <c r="BN100" s="124">
        <v>35</v>
      </c>
      <c r="BO100" s="124">
        <v>13</v>
      </c>
      <c r="BP100" s="124">
        <v>142</v>
      </c>
      <c r="BQ100" s="124">
        <v>17</v>
      </c>
      <c r="BR100" s="124">
        <v>102</v>
      </c>
      <c r="BS100" s="124">
        <v>43</v>
      </c>
      <c r="BT100" s="124">
        <v>114</v>
      </c>
      <c r="BU100" s="124">
        <v>37</v>
      </c>
      <c r="BV100" s="124">
        <v>18</v>
      </c>
      <c r="BW100" s="124">
        <v>40</v>
      </c>
      <c r="BX100" s="124">
        <v>36</v>
      </c>
      <c r="BY100" s="124">
        <v>54</v>
      </c>
      <c r="BZ100" s="124">
        <v>136</v>
      </c>
      <c r="CA100" s="124">
        <v>512</v>
      </c>
      <c r="CB100" s="124">
        <v>218</v>
      </c>
      <c r="CC100" s="124">
        <v>24</v>
      </c>
      <c r="CD100" s="124">
        <v>18</v>
      </c>
      <c r="CE100" s="124">
        <v>253</v>
      </c>
      <c r="CF100" s="124">
        <v>49</v>
      </c>
      <c r="CG100" s="124">
        <v>33</v>
      </c>
      <c r="CH100" s="124">
        <v>180</v>
      </c>
      <c r="CI100" s="124">
        <v>35</v>
      </c>
      <c r="CJ100" s="124">
        <v>194</v>
      </c>
      <c r="CK100" s="124">
        <v>44</v>
      </c>
      <c r="CL100" s="124">
        <v>110</v>
      </c>
      <c r="CM100" s="124">
        <v>63</v>
      </c>
      <c r="CN100" s="124">
        <v>36</v>
      </c>
      <c r="CO100" s="124">
        <v>67</v>
      </c>
      <c r="CP100" s="124">
        <v>113</v>
      </c>
      <c r="CQ100" s="124">
        <v>43</v>
      </c>
      <c r="CR100" s="124">
        <v>33</v>
      </c>
      <c r="CS100" s="124">
        <v>18</v>
      </c>
      <c r="CT100" s="124">
        <v>36</v>
      </c>
      <c r="CU100" s="124">
        <v>94</v>
      </c>
      <c r="CV100" s="124">
        <v>8</v>
      </c>
      <c r="CW100" s="124">
        <v>49</v>
      </c>
      <c r="CX100" s="124">
        <v>102</v>
      </c>
      <c r="CY100" s="124">
        <v>81</v>
      </c>
      <c r="CZ100" s="124">
        <v>50</v>
      </c>
      <c r="DA100" s="124">
        <v>14</v>
      </c>
      <c r="DB100" s="124">
        <v>12</v>
      </c>
      <c r="DC100" s="124">
        <v>53</v>
      </c>
      <c r="DD100" s="124">
        <v>195</v>
      </c>
      <c r="DE100" s="124">
        <v>182</v>
      </c>
      <c r="DF100" s="124">
        <v>11</v>
      </c>
      <c r="DG100" s="124">
        <v>100</v>
      </c>
      <c r="DH100" s="124">
        <v>2</v>
      </c>
      <c r="DI100" s="124">
        <v>6</v>
      </c>
      <c r="DJ100" s="124">
        <v>88</v>
      </c>
      <c r="DK100" s="124">
        <v>38</v>
      </c>
      <c r="DL100" s="124">
        <v>24</v>
      </c>
      <c r="DM100" s="124">
        <v>200</v>
      </c>
      <c r="DN100" s="124">
        <v>86</v>
      </c>
      <c r="DO100" s="124">
        <v>140</v>
      </c>
      <c r="DP100" s="124">
        <v>65</v>
      </c>
      <c r="DQ100" s="124">
        <v>111</v>
      </c>
      <c r="DR100" s="124">
        <v>189</v>
      </c>
      <c r="DS100" s="124">
        <v>78</v>
      </c>
      <c r="DT100" s="124">
        <v>108</v>
      </c>
      <c r="DU100" s="124">
        <v>135</v>
      </c>
      <c r="DV100" s="124">
        <v>98</v>
      </c>
      <c r="DW100" s="124">
        <v>31</v>
      </c>
      <c r="DX100" s="124">
        <v>167</v>
      </c>
      <c r="DY100" s="124">
        <v>19</v>
      </c>
      <c r="DZ100" s="124">
        <v>63</v>
      </c>
      <c r="EA100" s="124">
        <v>36</v>
      </c>
      <c r="EB100" s="124">
        <v>17</v>
      </c>
      <c r="EC100" s="124">
        <v>19</v>
      </c>
      <c r="ED100" s="124">
        <v>48</v>
      </c>
      <c r="EE100" s="124">
        <v>50</v>
      </c>
      <c r="EF100" s="124">
        <v>26</v>
      </c>
      <c r="EG100" s="124">
        <v>43</v>
      </c>
      <c r="EH100" s="124">
        <v>61</v>
      </c>
      <c r="EI100" s="124">
        <v>30</v>
      </c>
      <c r="EJ100" s="124">
        <v>40</v>
      </c>
      <c r="EK100" s="124">
        <v>4</v>
      </c>
      <c r="EL100" s="124">
        <v>16</v>
      </c>
      <c r="EM100" s="124">
        <v>39</v>
      </c>
      <c r="EN100" s="124">
        <v>12</v>
      </c>
      <c r="EO100" s="124">
        <v>36</v>
      </c>
      <c r="EP100" s="124">
        <v>21</v>
      </c>
      <c r="EQ100" s="124">
        <v>120</v>
      </c>
      <c r="ER100" s="124">
        <v>12</v>
      </c>
      <c r="ES100" s="124">
        <v>20</v>
      </c>
      <c r="ET100" s="124">
        <v>25</v>
      </c>
      <c r="EU100" s="124">
        <v>23</v>
      </c>
      <c r="EV100" s="124">
        <v>7</v>
      </c>
      <c r="EW100" s="124">
        <v>20</v>
      </c>
      <c r="EX100" s="124">
        <v>18</v>
      </c>
      <c r="EY100" s="124">
        <v>74</v>
      </c>
      <c r="EZ100" s="124">
        <v>19</v>
      </c>
      <c r="FA100" s="124">
        <v>123</v>
      </c>
      <c r="FB100" s="124">
        <v>58</v>
      </c>
      <c r="FC100" s="124">
        <v>41</v>
      </c>
      <c r="FD100" s="124">
        <v>140</v>
      </c>
      <c r="FE100" s="124">
        <v>40</v>
      </c>
      <c r="FF100" s="124">
        <v>108</v>
      </c>
      <c r="FG100" s="124">
        <v>24</v>
      </c>
      <c r="FH100" s="124">
        <v>35</v>
      </c>
      <c r="FI100" s="124">
        <v>151</v>
      </c>
      <c r="FJ100" s="124">
        <v>27</v>
      </c>
      <c r="FK100" s="124">
        <v>26</v>
      </c>
      <c r="FL100" s="124">
        <v>14</v>
      </c>
      <c r="FM100" s="124">
        <v>48</v>
      </c>
      <c r="FN100" s="124">
        <v>13</v>
      </c>
      <c r="FO100" s="124">
        <v>34</v>
      </c>
      <c r="FP100" s="124">
        <v>259</v>
      </c>
      <c r="FQ100" s="124">
        <v>26</v>
      </c>
      <c r="FR100" s="124">
        <v>82</v>
      </c>
      <c r="FS100" s="124">
        <v>47</v>
      </c>
      <c r="FT100" s="124">
        <v>75</v>
      </c>
      <c r="FU100" s="124">
        <v>36</v>
      </c>
      <c r="FV100" s="124">
        <v>31</v>
      </c>
      <c r="FW100" s="124">
        <v>30</v>
      </c>
      <c r="FX100" s="124">
        <v>22</v>
      </c>
      <c r="FY100" s="124">
        <v>77</v>
      </c>
      <c r="FZ100" s="124">
        <v>24</v>
      </c>
      <c r="GA100" s="124">
        <v>97</v>
      </c>
      <c r="GB100" s="124">
        <v>11</v>
      </c>
      <c r="GC100" s="124">
        <v>53</v>
      </c>
      <c r="GD100" s="124">
        <v>152</v>
      </c>
      <c r="GE100" s="124">
        <v>146</v>
      </c>
      <c r="GF100" s="124">
        <v>42</v>
      </c>
      <c r="GG100" s="124">
        <v>54</v>
      </c>
      <c r="GH100" s="124">
        <v>76</v>
      </c>
      <c r="GI100" s="124">
        <v>26</v>
      </c>
      <c r="GJ100" s="124">
        <v>49</v>
      </c>
      <c r="GK100" s="124">
        <v>45</v>
      </c>
      <c r="GL100" s="124">
        <v>35</v>
      </c>
      <c r="GM100" s="124">
        <v>70</v>
      </c>
      <c r="GN100" s="124">
        <v>53</v>
      </c>
      <c r="GO100" s="124">
        <v>15</v>
      </c>
      <c r="GP100" s="124">
        <v>11</v>
      </c>
      <c r="GQ100" s="124">
        <v>157</v>
      </c>
      <c r="GR100" s="124">
        <v>44</v>
      </c>
      <c r="GS100" s="124">
        <v>102</v>
      </c>
      <c r="GT100" s="124">
        <v>1</v>
      </c>
      <c r="GU100" s="124">
        <v>2</v>
      </c>
      <c r="GV100" s="124">
        <v>103</v>
      </c>
      <c r="GW100" s="124">
        <v>2</v>
      </c>
      <c r="GX100" s="124">
        <v>10</v>
      </c>
      <c r="GY100" s="124">
        <v>112</v>
      </c>
      <c r="GZ100" s="124">
        <v>27</v>
      </c>
      <c r="HA100" s="124">
        <v>132</v>
      </c>
      <c r="HB100" s="124">
        <v>67</v>
      </c>
      <c r="HC100" s="124">
        <v>52</v>
      </c>
      <c r="HD100" s="124">
        <v>133</v>
      </c>
      <c r="HE100" s="124">
        <v>45</v>
      </c>
      <c r="HF100" s="124">
        <v>74</v>
      </c>
      <c r="HG100" s="124">
        <v>44</v>
      </c>
      <c r="HH100" s="124">
        <v>168</v>
      </c>
      <c r="HI100" s="124">
        <v>67</v>
      </c>
      <c r="HJ100" s="124">
        <v>67</v>
      </c>
      <c r="HK100" s="124">
        <v>15</v>
      </c>
      <c r="HL100" s="124">
        <v>32</v>
      </c>
      <c r="HM100" s="124">
        <v>6</v>
      </c>
      <c r="HN100" s="124">
        <v>75</v>
      </c>
      <c r="HO100" s="124">
        <v>21</v>
      </c>
      <c r="HP100" s="124">
        <v>78</v>
      </c>
      <c r="HQ100" s="124">
        <v>3</v>
      </c>
      <c r="HR100" s="124">
        <v>14</v>
      </c>
      <c r="HS100" s="124">
        <v>32</v>
      </c>
      <c r="HT100" s="124">
        <v>92</v>
      </c>
      <c r="HU100" s="124">
        <v>223</v>
      </c>
      <c r="HV100" s="124">
        <v>13</v>
      </c>
      <c r="HW100" s="124">
        <v>20</v>
      </c>
      <c r="HX100" s="124">
        <v>59</v>
      </c>
      <c r="HY100" s="124">
        <v>82</v>
      </c>
      <c r="HZ100" s="124">
        <v>31</v>
      </c>
      <c r="IA100" s="124">
        <v>35</v>
      </c>
      <c r="IB100" s="124">
        <v>59</v>
      </c>
    </row>
    <row r="101" spans="1:236" ht="45.75" customHeight="1" x14ac:dyDescent="0.3">
      <c r="A101" s="1098"/>
      <c r="B101" s="1233"/>
      <c r="C101" s="90" t="s">
        <v>126</v>
      </c>
      <c r="D101" s="103">
        <v>239</v>
      </c>
      <c r="E101" s="103">
        <v>116</v>
      </c>
      <c r="F101" s="103">
        <v>198</v>
      </c>
      <c r="G101" s="103">
        <v>1067</v>
      </c>
      <c r="H101" s="103">
        <v>300</v>
      </c>
      <c r="I101" s="103">
        <v>79</v>
      </c>
      <c r="J101" s="103">
        <v>165</v>
      </c>
      <c r="K101" s="103">
        <v>868</v>
      </c>
      <c r="L101" s="103">
        <v>13</v>
      </c>
      <c r="M101" s="103">
        <v>42</v>
      </c>
      <c r="N101" s="103">
        <v>97</v>
      </c>
      <c r="O101" s="103">
        <v>90</v>
      </c>
      <c r="P101" s="103">
        <v>220</v>
      </c>
      <c r="Q101" s="103">
        <v>199</v>
      </c>
      <c r="R101" s="103">
        <v>178</v>
      </c>
      <c r="S101" s="103">
        <v>797</v>
      </c>
      <c r="T101" s="103">
        <v>408</v>
      </c>
      <c r="U101" s="103">
        <v>78</v>
      </c>
      <c r="V101" s="103">
        <v>102</v>
      </c>
      <c r="W101" s="103">
        <v>316</v>
      </c>
      <c r="X101" s="103">
        <v>76</v>
      </c>
      <c r="Y101" s="103">
        <v>213</v>
      </c>
      <c r="Z101" s="103">
        <v>128</v>
      </c>
      <c r="AA101" s="103">
        <v>211</v>
      </c>
      <c r="AB101" s="103">
        <v>158</v>
      </c>
      <c r="AC101" s="103">
        <v>116</v>
      </c>
      <c r="AD101" s="103">
        <v>519</v>
      </c>
      <c r="AE101" s="103">
        <v>104</v>
      </c>
      <c r="AF101" s="103">
        <v>93</v>
      </c>
      <c r="AG101" s="103">
        <v>309</v>
      </c>
      <c r="AH101" s="103">
        <v>461</v>
      </c>
      <c r="AI101" s="103">
        <v>423</v>
      </c>
      <c r="AJ101" s="103">
        <v>261</v>
      </c>
      <c r="AK101" s="103">
        <v>836</v>
      </c>
      <c r="AL101" s="103">
        <v>91</v>
      </c>
      <c r="AM101" s="103">
        <v>1003</v>
      </c>
      <c r="AN101" s="103">
        <v>146</v>
      </c>
      <c r="AO101" s="103">
        <v>76</v>
      </c>
      <c r="AP101" s="103">
        <v>782</v>
      </c>
      <c r="AQ101" s="103">
        <v>68</v>
      </c>
      <c r="AR101" s="103">
        <v>129</v>
      </c>
      <c r="AS101" s="103">
        <v>401</v>
      </c>
      <c r="AT101" s="103">
        <v>247</v>
      </c>
      <c r="AU101" s="103">
        <v>149</v>
      </c>
      <c r="AV101" s="103">
        <v>337</v>
      </c>
      <c r="AW101" s="103">
        <v>150</v>
      </c>
      <c r="AX101" s="103">
        <v>47</v>
      </c>
      <c r="AY101" s="103">
        <v>293</v>
      </c>
      <c r="AZ101" s="103">
        <v>355</v>
      </c>
      <c r="BA101" s="103">
        <v>97</v>
      </c>
      <c r="BB101" s="103">
        <v>24</v>
      </c>
      <c r="BC101" s="103">
        <v>324</v>
      </c>
      <c r="BD101" s="103">
        <v>248</v>
      </c>
      <c r="BE101" s="103">
        <v>73</v>
      </c>
      <c r="BF101" s="103">
        <v>73</v>
      </c>
      <c r="BG101" s="103">
        <v>36</v>
      </c>
      <c r="BH101" s="103">
        <v>71</v>
      </c>
      <c r="BI101" s="103">
        <v>48</v>
      </c>
      <c r="BJ101" s="103">
        <v>18</v>
      </c>
      <c r="BK101" s="103">
        <v>12</v>
      </c>
      <c r="BL101" s="103">
        <v>26</v>
      </c>
      <c r="BM101" s="103">
        <v>115</v>
      </c>
      <c r="BN101" s="103">
        <v>37</v>
      </c>
      <c r="BO101" s="103">
        <v>14</v>
      </c>
      <c r="BP101" s="103">
        <v>146</v>
      </c>
      <c r="BQ101" s="103">
        <v>17</v>
      </c>
      <c r="BR101" s="103">
        <v>103</v>
      </c>
      <c r="BS101" s="103">
        <v>43</v>
      </c>
      <c r="BT101" s="103">
        <v>119</v>
      </c>
      <c r="BU101" s="103">
        <v>41</v>
      </c>
      <c r="BV101" s="103">
        <v>19</v>
      </c>
      <c r="BW101" s="103">
        <v>42</v>
      </c>
      <c r="BX101" s="103">
        <v>40</v>
      </c>
      <c r="BY101" s="103">
        <v>56</v>
      </c>
      <c r="BZ101" s="103">
        <v>144</v>
      </c>
      <c r="CA101" s="103">
        <v>512</v>
      </c>
      <c r="CB101" s="103">
        <v>230</v>
      </c>
      <c r="CC101" s="103">
        <v>25</v>
      </c>
      <c r="CD101" s="103">
        <v>21</v>
      </c>
      <c r="CE101" s="103">
        <v>257</v>
      </c>
      <c r="CF101" s="103">
        <v>53</v>
      </c>
      <c r="CG101" s="103">
        <v>33</v>
      </c>
      <c r="CH101" s="103">
        <v>185</v>
      </c>
      <c r="CI101" s="103">
        <v>40</v>
      </c>
      <c r="CJ101" s="103">
        <v>202</v>
      </c>
      <c r="CK101" s="103">
        <v>45</v>
      </c>
      <c r="CL101" s="103">
        <v>115</v>
      </c>
      <c r="CM101" s="103">
        <v>67</v>
      </c>
      <c r="CN101" s="103">
        <v>41</v>
      </c>
      <c r="CO101" s="103">
        <v>70</v>
      </c>
      <c r="CP101" s="103">
        <v>116</v>
      </c>
      <c r="CQ101" s="103">
        <v>46</v>
      </c>
      <c r="CR101" s="103">
        <v>35</v>
      </c>
      <c r="CS101" s="103">
        <v>18</v>
      </c>
      <c r="CT101" s="103">
        <v>38</v>
      </c>
      <c r="CU101" s="103">
        <v>98</v>
      </c>
      <c r="CV101" s="103">
        <v>8</v>
      </c>
      <c r="CW101" s="103">
        <v>52</v>
      </c>
      <c r="CX101" s="103">
        <v>115</v>
      </c>
      <c r="CY101" s="103">
        <v>82</v>
      </c>
      <c r="CZ101" s="103">
        <v>55</v>
      </c>
      <c r="DA101" s="103">
        <v>16</v>
      </c>
      <c r="DB101" s="103">
        <v>12</v>
      </c>
      <c r="DC101" s="103">
        <v>57</v>
      </c>
      <c r="DD101" s="103">
        <v>211</v>
      </c>
      <c r="DE101" s="103">
        <v>183</v>
      </c>
      <c r="DF101" s="103">
        <v>12</v>
      </c>
      <c r="DG101" s="103">
        <v>102</v>
      </c>
      <c r="DH101" s="103">
        <v>2</v>
      </c>
      <c r="DI101" s="103">
        <v>6</v>
      </c>
      <c r="DJ101" s="103">
        <v>91</v>
      </c>
      <c r="DK101" s="103">
        <v>38</v>
      </c>
      <c r="DL101" s="103">
        <v>24</v>
      </c>
      <c r="DM101" s="103">
        <v>208</v>
      </c>
      <c r="DN101" s="103">
        <v>91</v>
      </c>
      <c r="DO101" s="103">
        <v>143</v>
      </c>
      <c r="DP101" s="103">
        <v>65</v>
      </c>
      <c r="DQ101" s="103">
        <v>113</v>
      </c>
      <c r="DR101" s="103">
        <v>197</v>
      </c>
      <c r="DS101" s="103">
        <v>78</v>
      </c>
      <c r="DT101" s="103">
        <v>108</v>
      </c>
      <c r="DU101" s="103">
        <v>139</v>
      </c>
      <c r="DV101" s="103">
        <v>103</v>
      </c>
      <c r="DW101" s="103">
        <v>32</v>
      </c>
      <c r="DX101" s="103">
        <v>173</v>
      </c>
      <c r="DY101" s="103">
        <v>21</v>
      </c>
      <c r="DZ101" s="103">
        <v>66</v>
      </c>
      <c r="EA101" s="103">
        <v>37</v>
      </c>
      <c r="EB101" s="103">
        <v>17</v>
      </c>
      <c r="EC101" s="103">
        <v>19</v>
      </c>
      <c r="ED101" s="103">
        <v>50</v>
      </c>
      <c r="EE101" s="103">
        <v>55</v>
      </c>
      <c r="EF101" s="103">
        <v>31</v>
      </c>
      <c r="EG101" s="103">
        <v>51</v>
      </c>
      <c r="EH101" s="103">
        <v>66</v>
      </c>
      <c r="EI101" s="103">
        <v>34</v>
      </c>
      <c r="EJ101" s="103">
        <v>43</v>
      </c>
      <c r="EK101" s="103">
        <v>7</v>
      </c>
      <c r="EL101" s="103">
        <v>17</v>
      </c>
      <c r="EM101" s="103">
        <v>40</v>
      </c>
      <c r="EN101" s="103">
        <v>13</v>
      </c>
      <c r="EO101" s="103">
        <v>39</v>
      </c>
      <c r="EP101" s="103">
        <v>22</v>
      </c>
      <c r="EQ101" s="103">
        <v>121</v>
      </c>
      <c r="ER101" s="103">
        <v>12</v>
      </c>
      <c r="ES101" s="103">
        <v>20</v>
      </c>
      <c r="ET101" s="103">
        <v>28</v>
      </c>
      <c r="EU101" s="103">
        <v>23</v>
      </c>
      <c r="EV101" s="103">
        <v>7</v>
      </c>
      <c r="EW101" s="103">
        <v>23</v>
      </c>
      <c r="EX101" s="103">
        <v>20</v>
      </c>
      <c r="EY101" s="103">
        <v>78</v>
      </c>
      <c r="EZ101" s="103">
        <v>20</v>
      </c>
      <c r="FA101" s="103">
        <v>124</v>
      </c>
      <c r="FB101" s="103">
        <v>60</v>
      </c>
      <c r="FC101" s="103">
        <v>41</v>
      </c>
      <c r="FD101" s="103">
        <v>140</v>
      </c>
      <c r="FE101" s="103">
        <v>41</v>
      </c>
      <c r="FF101" s="103">
        <v>112</v>
      </c>
      <c r="FG101" s="103">
        <v>25</v>
      </c>
      <c r="FH101" s="103">
        <v>35</v>
      </c>
      <c r="FI101" s="103">
        <v>164</v>
      </c>
      <c r="FJ101" s="103">
        <v>27</v>
      </c>
      <c r="FK101" s="103">
        <v>28</v>
      </c>
      <c r="FL101" s="103">
        <v>15</v>
      </c>
      <c r="FM101" s="103">
        <v>52</v>
      </c>
      <c r="FN101" s="103">
        <v>15</v>
      </c>
      <c r="FO101" s="103">
        <v>34</v>
      </c>
      <c r="FP101" s="103">
        <v>268</v>
      </c>
      <c r="FQ101" s="103">
        <v>27</v>
      </c>
      <c r="FR101" s="103">
        <v>86</v>
      </c>
      <c r="FS101" s="103">
        <v>48</v>
      </c>
      <c r="FT101" s="103">
        <v>76</v>
      </c>
      <c r="FU101" s="103">
        <v>39</v>
      </c>
      <c r="FV101" s="103">
        <v>32</v>
      </c>
      <c r="FW101" s="103">
        <v>32</v>
      </c>
      <c r="FX101" s="103">
        <v>23</v>
      </c>
      <c r="FY101" s="103">
        <v>81</v>
      </c>
      <c r="FZ101" s="103">
        <v>27</v>
      </c>
      <c r="GA101" s="103">
        <v>112</v>
      </c>
      <c r="GB101" s="103">
        <v>12</v>
      </c>
      <c r="GC101" s="103">
        <v>66</v>
      </c>
      <c r="GD101" s="103">
        <v>167</v>
      </c>
      <c r="GE101" s="103">
        <v>154</v>
      </c>
      <c r="GF101" s="103">
        <v>48</v>
      </c>
      <c r="GG101" s="103">
        <v>59</v>
      </c>
      <c r="GH101" s="103">
        <v>80</v>
      </c>
      <c r="GI101" s="103">
        <v>27</v>
      </c>
      <c r="GJ101" s="103">
        <v>50</v>
      </c>
      <c r="GK101" s="103">
        <v>49</v>
      </c>
      <c r="GL101" s="103">
        <v>36</v>
      </c>
      <c r="GM101" s="103">
        <v>70</v>
      </c>
      <c r="GN101" s="103">
        <v>54</v>
      </c>
      <c r="GO101" s="103">
        <v>17</v>
      </c>
      <c r="GP101" s="103">
        <v>11</v>
      </c>
      <c r="GQ101" s="103">
        <v>157</v>
      </c>
      <c r="GR101" s="103">
        <v>45</v>
      </c>
      <c r="GS101" s="103">
        <v>105</v>
      </c>
      <c r="GT101" s="103">
        <v>1</v>
      </c>
      <c r="GU101" s="103">
        <v>2</v>
      </c>
      <c r="GV101" s="103">
        <v>110</v>
      </c>
      <c r="GW101" s="103">
        <v>3</v>
      </c>
      <c r="GX101" s="103">
        <v>10</v>
      </c>
      <c r="GY101" s="103">
        <v>123</v>
      </c>
      <c r="GZ101" s="103">
        <v>34</v>
      </c>
      <c r="HA101" s="103">
        <v>139</v>
      </c>
      <c r="HB101" s="103">
        <v>72</v>
      </c>
      <c r="HC101" s="103">
        <v>55</v>
      </c>
      <c r="HD101" s="103">
        <v>136</v>
      </c>
      <c r="HE101" s="103">
        <v>49</v>
      </c>
      <c r="HF101" s="103">
        <v>75</v>
      </c>
      <c r="HG101" s="103">
        <v>47</v>
      </c>
      <c r="HH101" s="103">
        <v>174</v>
      </c>
      <c r="HI101" s="103">
        <v>78</v>
      </c>
      <c r="HJ101" s="103">
        <v>73</v>
      </c>
      <c r="HK101" s="103">
        <v>18</v>
      </c>
      <c r="HL101" s="103">
        <v>35</v>
      </c>
      <c r="HM101" s="103">
        <v>6</v>
      </c>
      <c r="HN101" s="103">
        <v>76</v>
      </c>
      <c r="HO101" s="103">
        <v>22</v>
      </c>
      <c r="HP101" s="103">
        <v>80</v>
      </c>
      <c r="HQ101" s="103">
        <v>3</v>
      </c>
      <c r="HR101" s="103">
        <v>17</v>
      </c>
      <c r="HS101" s="103">
        <v>35</v>
      </c>
      <c r="HT101" s="103">
        <v>96</v>
      </c>
      <c r="HU101" s="103">
        <v>234</v>
      </c>
      <c r="HV101" s="103">
        <v>15</v>
      </c>
      <c r="HW101" s="103">
        <v>27</v>
      </c>
      <c r="HX101" s="103">
        <v>61</v>
      </c>
      <c r="HY101" s="103">
        <v>91</v>
      </c>
      <c r="HZ101" s="103">
        <v>33</v>
      </c>
      <c r="IA101" s="103">
        <v>38</v>
      </c>
      <c r="IB101" s="103">
        <v>66</v>
      </c>
    </row>
    <row r="102" spans="1:236" s="92" customFormat="1" ht="18.75" hidden="1" customHeight="1" x14ac:dyDescent="0.3">
      <c r="A102" s="1099"/>
      <c r="B102" s="620" t="s">
        <v>329</v>
      </c>
      <c r="C102" s="1242"/>
      <c r="D102" s="93">
        <v>98.4</v>
      </c>
      <c r="E102" s="93">
        <v>99.4</v>
      </c>
      <c r="F102" s="93">
        <v>100.4</v>
      </c>
      <c r="G102" s="93">
        <v>101.4</v>
      </c>
      <c r="H102" s="93">
        <v>102.4</v>
      </c>
      <c r="I102" s="93">
        <v>103.4</v>
      </c>
      <c r="J102" s="93">
        <v>104.4</v>
      </c>
      <c r="K102" s="93">
        <v>105.4</v>
      </c>
      <c r="L102" s="93">
        <v>106.4</v>
      </c>
      <c r="M102" s="93">
        <v>107.4</v>
      </c>
      <c r="N102" s="93">
        <v>108.4</v>
      </c>
      <c r="O102" s="93">
        <v>109.4</v>
      </c>
      <c r="P102" s="93">
        <v>110.4</v>
      </c>
      <c r="Q102" s="93">
        <v>111.4</v>
      </c>
      <c r="R102" s="93">
        <v>112.4</v>
      </c>
      <c r="S102" s="93">
        <v>113.4</v>
      </c>
      <c r="T102" s="93">
        <v>114.4</v>
      </c>
      <c r="U102" s="93">
        <v>115.4</v>
      </c>
      <c r="V102" s="93">
        <v>116.4</v>
      </c>
      <c r="W102" s="93">
        <v>117.4</v>
      </c>
      <c r="X102" s="93">
        <v>118.4</v>
      </c>
      <c r="Y102" s="93">
        <v>119.4</v>
      </c>
      <c r="Z102" s="93">
        <v>120.4</v>
      </c>
      <c r="AA102" s="93">
        <v>121.4</v>
      </c>
      <c r="AB102" s="93">
        <v>122.4</v>
      </c>
      <c r="AC102" s="93">
        <v>123.4</v>
      </c>
      <c r="AD102" s="93">
        <v>124.4</v>
      </c>
      <c r="AE102" s="93">
        <v>125.4</v>
      </c>
      <c r="AF102" s="93">
        <v>126.4</v>
      </c>
      <c r="AG102" s="93">
        <v>127.4</v>
      </c>
      <c r="AH102" s="93">
        <v>128.4</v>
      </c>
      <c r="AI102" s="93">
        <v>129.4</v>
      </c>
      <c r="AJ102" s="93">
        <v>130.4</v>
      </c>
      <c r="AK102" s="93">
        <v>131.4</v>
      </c>
      <c r="AL102" s="93">
        <v>132.4</v>
      </c>
      <c r="AM102" s="93">
        <v>133.4</v>
      </c>
      <c r="AN102" s="93">
        <v>134.4</v>
      </c>
      <c r="AO102" s="93">
        <v>135.4</v>
      </c>
      <c r="AP102" s="93">
        <v>136.4</v>
      </c>
      <c r="AQ102" s="93">
        <v>137.4</v>
      </c>
      <c r="AR102" s="93">
        <v>138.4</v>
      </c>
      <c r="AS102" s="93">
        <v>139.4</v>
      </c>
      <c r="AT102" s="93">
        <v>140.4</v>
      </c>
      <c r="AU102" s="93">
        <v>141.4</v>
      </c>
      <c r="AV102" s="93">
        <v>142.4</v>
      </c>
      <c r="AW102" s="93">
        <v>143.4</v>
      </c>
      <c r="AX102" s="93">
        <v>144.4</v>
      </c>
      <c r="AY102" s="93">
        <v>145.4</v>
      </c>
      <c r="AZ102" s="93">
        <v>146.4</v>
      </c>
      <c r="BA102" s="93">
        <v>147.4</v>
      </c>
      <c r="BB102" s="93">
        <v>148.4</v>
      </c>
      <c r="BC102" s="93">
        <v>149.4</v>
      </c>
      <c r="BD102" s="93">
        <v>150.4</v>
      </c>
      <c r="BE102" s="93">
        <v>151.4</v>
      </c>
      <c r="BF102" s="93">
        <v>152.4</v>
      </c>
      <c r="BG102" s="93">
        <v>153.4</v>
      </c>
      <c r="BH102" s="93">
        <v>154.4</v>
      </c>
      <c r="BI102" s="93">
        <v>155.4</v>
      </c>
      <c r="BJ102" s="93">
        <v>156.4</v>
      </c>
      <c r="BK102" s="93">
        <v>157.4</v>
      </c>
      <c r="BL102" s="93">
        <v>158.4</v>
      </c>
      <c r="BM102" s="93">
        <v>159.4</v>
      </c>
      <c r="BN102" s="93">
        <v>160.4</v>
      </c>
      <c r="BO102" s="93">
        <v>161.4</v>
      </c>
      <c r="BP102" s="93">
        <v>162.4</v>
      </c>
      <c r="BQ102" s="93">
        <v>163.4</v>
      </c>
      <c r="BR102" s="93">
        <v>164.4</v>
      </c>
      <c r="BS102" s="93">
        <v>165.4</v>
      </c>
      <c r="BT102" s="93">
        <v>166.4</v>
      </c>
      <c r="BU102" s="93">
        <v>167.4</v>
      </c>
      <c r="BV102" s="93">
        <v>168.4</v>
      </c>
      <c r="BW102" s="93">
        <v>169.4</v>
      </c>
      <c r="BX102" s="93">
        <v>170.4</v>
      </c>
      <c r="BY102" s="93">
        <v>171.4</v>
      </c>
      <c r="BZ102" s="93">
        <v>172.4</v>
      </c>
      <c r="CA102" s="93">
        <v>173.4</v>
      </c>
      <c r="CB102" s="93">
        <v>174.4</v>
      </c>
      <c r="CC102" s="93">
        <v>175.4</v>
      </c>
      <c r="CD102" s="93">
        <v>176.4</v>
      </c>
      <c r="CE102" s="93">
        <v>177.4</v>
      </c>
      <c r="CF102" s="93">
        <v>178.4</v>
      </c>
      <c r="CG102" s="93">
        <v>179.4</v>
      </c>
      <c r="CH102" s="93">
        <v>180.4</v>
      </c>
      <c r="CI102" s="93">
        <v>181.4</v>
      </c>
      <c r="CJ102" s="93">
        <v>182.4</v>
      </c>
      <c r="CK102" s="93">
        <v>183.4</v>
      </c>
      <c r="CL102" s="93">
        <v>184.4</v>
      </c>
      <c r="CM102" s="93">
        <v>185.4</v>
      </c>
      <c r="CN102" s="93">
        <v>186.4</v>
      </c>
      <c r="CO102" s="93">
        <v>187.4</v>
      </c>
      <c r="CP102" s="93">
        <v>188.4</v>
      </c>
      <c r="CQ102" s="93">
        <v>189.4</v>
      </c>
      <c r="CR102" s="93">
        <v>190.4</v>
      </c>
      <c r="CS102" s="93">
        <v>191.4</v>
      </c>
      <c r="CT102" s="93">
        <v>192.4</v>
      </c>
      <c r="CU102" s="93">
        <v>193.4</v>
      </c>
      <c r="CV102" s="93">
        <v>194.4</v>
      </c>
      <c r="CW102" s="93">
        <v>195.4</v>
      </c>
      <c r="CX102" s="93">
        <v>196.4</v>
      </c>
      <c r="CY102" s="93">
        <v>197.4</v>
      </c>
      <c r="CZ102" s="93">
        <v>198.4</v>
      </c>
      <c r="DA102" s="93">
        <v>199.4</v>
      </c>
      <c r="DB102" s="93">
        <v>200.4</v>
      </c>
      <c r="DC102" s="93">
        <v>201.4</v>
      </c>
      <c r="DD102" s="93">
        <v>202.4</v>
      </c>
      <c r="DE102" s="93">
        <v>203.4</v>
      </c>
      <c r="DF102" s="93">
        <v>204.4</v>
      </c>
      <c r="DG102" s="93">
        <v>205.4</v>
      </c>
      <c r="DH102" s="93">
        <v>206.4</v>
      </c>
      <c r="DI102" s="93">
        <v>207.4</v>
      </c>
      <c r="DJ102" s="93">
        <v>208.4</v>
      </c>
      <c r="DK102" s="93">
        <v>209.4</v>
      </c>
      <c r="DL102" s="93">
        <v>210.4</v>
      </c>
      <c r="DM102" s="93">
        <v>211.4</v>
      </c>
      <c r="DN102" s="93">
        <v>212.4</v>
      </c>
      <c r="DO102" s="93">
        <v>213.4</v>
      </c>
      <c r="DP102" s="93">
        <v>214.4</v>
      </c>
      <c r="DQ102" s="93">
        <v>215.4</v>
      </c>
      <c r="DR102" s="93">
        <v>216.4</v>
      </c>
      <c r="DS102" s="93">
        <v>217.4</v>
      </c>
      <c r="DT102" s="93">
        <v>218.4</v>
      </c>
      <c r="DU102" s="93">
        <v>219.4</v>
      </c>
      <c r="DV102" s="93">
        <v>220.4</v>
      </c>
      <c r="DW102" s="93">
        <v>221.4</v>
      </c>
      <c r="DX102" s="93">
        <v>222.4</v>
      </c>
      <c r="DY102" s="93">
        <v>223.4</v>
      </c>
      <c r="DZ102" s="93">
        <v>224.4</v>
      </c>
      <c r="EA102" s="93">
        <v>225.4</v>
      </c>
      <c r="EB102" s="93">
        <v>226.4</v>
      </c>
      <c r="EC102" s="93">
        <v>227.4</v>
      </c>
      <c r="ED102" s="93">
        <v>228.4</v>
      </c>
      <c r="EE102" s="93">
        <v>229.4</v>
      </c>
      <c r="EF102" s="93">
        <v>230.4</v>
      </c>
      <c r="EG102" s="93">
        <v>231.4</v>
      </c>
      <c r="EH102" s="93">
        <v>232.4</v>
      </c>
      <c r="EI102" s="93">
        <v>233.4</v>
      </c>
      <c r="EJ102" s="93">
        <v>234.4</v>
      </c>
      <c r="EK102" s="93">
        <v>235.4</v>
      </c>
      <c r="EL102" s="93">
        <v>236.4</v>
      </c>
      <c r="EM102" s="93">
        <v>237.4</v>
      </c>
      <c r="EN102" s="93">
        <v>238.4</v>
      </c>
      <c r="EO102" s="93">
        <v>239.4</v>
      </c>
      <c r="EP102" s="93">
        <v>240.4</v>
      </c>
      <c r="EQ102" s="93">
        <v>241.4</v>
      </c>
      <c r="ER102" s="93">
        <v>242.4</v>
      </c>
      <c r="ES102" s="93">
        <v>243.4</v>
      </c>
      <c r="ET102" s="93">
        <v>244.4</v>
      </c>
      <c r="EU102" s="93">
        <v>245.4</v>
      </c>
      <c r="EV102" s="93">
        <v>246.4</v>
      </c>
      <c r="EW102" s="93">
        <v>247.4</v>
      </c>
      <c r="EX102" s="93">
        <v>248.4</v>
      </c>
      <c r="EY102" s="93">
        <v>249.4</v>
      </c>
      <c r="EZ102" s="93">
        <v>250.4</v>
      </c>
      <c r="FA102" s="93">
        <v>251.4</v>
      </c>
      <c r="FB102" s="93">
        <v>252.4</v>
      </c>
      <c r="FC102" s="93">
        <v>253.4</v>
      </c>
      <c r="FD102" s="93">
        <v>254.4</v>
      </c>
      <c r="FE102" s="93">
        <v>255.4</v>
      </c>
      <c r="FF102" s="93">
        <v>256.39999999999998</v>
      </c>
      <c r="FG102" s="93">
        <v>257.39999999999998</v>
      </c>
      <c r="FH102" s="93">
        <v>258.39999999999998</v>
      </c>
      <c r="FI102" s="93">
        <v>259.39999999999998</v>
      </c>
      <c r="FJ102" s="93">
        <v>260.39999999999998</v>
      </c>
      <c r="FK102" s="93">
        <v>261.39999999999998</v>
      </c>
      <c r="FL102" s="93">
        <v>262.39999999999998</v>
      </c>
      <c r="FM102" s="93">
        <v>263.39999999999998</v>
      </c>
      <c r="FN102" s="93">
        <v>264.39999999999998</v>
      </c>
      <c r="FO102" s="93">
        <v>265.39999999999998</v>
      </c>
      <c r="FP102" s="93">
        <v>266.39999999999998</v>
      </c>
      <c r="FQ102" s="93">
        <v>267.39999999999998</v>
      </c>
      <c r="FR102" s="93">
        <v>268.39999999999998</v>
      </c>
      <c r="FS102" s="93">
        <v>269.39999999999998</v>
      </c>
      <c r="FT102" s="93">
        <v>270.39999999999998</v>
      </c>
      <c r="FU102" s="93">
        <v>271.39999999999998</v>
      </c>
      <c r="FV102" s="93">
        <v>272.39999999999998</v>
      </c>
      <c r="FW102" s="93">
        <v>273.39999999999998</v>
      </c>
      <c r="FX102" s="93">
        <v>274.39999999999998</v>
      </c>
      <c r="FY102" s="93">
        <v>275.39999999999998</v>
      </c>
      <c r="FZ102" s="93">
        <v>276.39999999999998</v>
      </c>
      <c r="GA102" s="93">
        <v>277.39999999999998</v>
      </c>
      <c r="GB102" s="93">
        <v>278.39999999999998</v>
      </c>
      <c r="GC102" s="93">
        <v>279.39999999999998</v>
      </c>
      <c r="GD102" s="93">
        <v>280.39999999999998</v>
      </c>
      <c r="GE102" s="93">
        <v>281.39999999999998</v>
      </c>
      <c r="GF102" s="93">
        <v>282.39999999999998</v>
      </c>
      <c r="GG102" s="93">
        <v>283.39999999999998</v>
      </c>
      <c r="GH102" s="93">
        <v>284.39999999999998</v>
      </c>
      <c r="GI102" s="93">
        <v>285.39999999999998</v>
      </c>
      <c r="GJ102" s="93">
        <v>286.39999999999998</v>
      </c>
      <c r="GK102" s="93">
        <v>287.39999999999998</v>
      </c>
      <c r="GL102" s="93">
        <v>288.39999999999998</v>
      </c>
      <c r="GM102" s="93">
        <v>289.39999999999998</v>
      </c>
      <c r="GN102" s="93">
        <v>290.39999999999998</v>
      </c>
      <c r="GO102" s="93">
        <v>291.39999999999998</v>
      </c>
      <c r="GP102" s="93">
        <v>292.39999999999998</v>
      </c>
      <c r="GQ102" s="93">
        <v>293.39999999999998</v>
      </c>
      <c r="GR102" s="93">
        <v>294.39999999999998</v>
      </c>
      <c r="GS102" s="93">
        <v>295.39999999999998</v>
      </c>
      <c r="GT102" s="93">
        <v>296.39999999999998</v>
      </c>
      <c r="GU102" s="93">
        <v>297.39999999999998</v>
      </c>
      <c r="GV102" s="93">
        <v>298.39999999999998</v>
      </c>
      <c r="GW102" s="93">
        <v>299.39999999999998</v>
      </c>
      <c r="GX102" s="93">
        <v>300.39999999999998</v>
      </c>
      <c r="GY102" s="93">
        <v>301.39999999999998</v>
      </c>
      <c r="GZ102" s="93">
        <v>302.39999999999998</v>
      </c>
      <c r="HA102" s="93">
        <v>303.39999999999998</v>
      </c>
      <c r="HB102" s="93">
        <v>304.39999999999998</v>
      </c>
      <c r="HC102" s="93">
        <v>305.39999999999998</v>
      </c>
      <c r="HD102" s="93">
        <v>306.39999999999998</v>
      </c>
      <c r="HE102" s="93">
        <v>307.39999999999998</v>
      </c>
      <c r="HF102" s="93">
        <v>308.39999999999998</v>
      </c>
      <c r="HG102" s="93">
        <v>309.39999999999998</v>
      </c>
      <c r="HH102" s="93">
        <v>310.39999999999998</v>
      </c>
      <c r="HI102" s="93">
        <v>311.39999999999998</v>
      </c>
      <c r="HJ102" s="93">
        <v>312.39999999999998</v>
      </c>
      <c r="HK102" s="93">
        <v>313.39999999999998</v>
      </c>
      <c r="HL102" s="93">
        <v>314.39999999999998</v>
      </c>
      <c r="HM102" s="93">
        <v>315.39999999999998</v>
      </c>
      <c r="HN102" s="93">
        <v>316.39999999999998</v>
      </c>
      <c r="HO102" s="93">
        <v>317.39999999999998</v>
      </c>
      <c r="HP102" s="93">
        <v>318.39999999999998</v>
      </c>
      <c r="HQ102" s="93">
        <v>319.39999999999998</v>
      </c>
      <c r="HR102" s="93">
        <v>320.39999999999998</v>
      </c>
      <c r="HS102" s="93">
        <v>321.39999999999998</v>
      </c>
      <c r="HT102" s="93">
        <v>322.39999999999998</v>
      </c>
      <c r="HU102" s="93">
        <v>323.39999999999998</v>
      </c>
      <c r="HV102" s="93">
        <v>324.39999999999998</v>
      </c>
      <c r="HW102" s="93">
        <v>325.39999999999998</v>
      </c>
      <c r="HX102" s="93">
        <v>326.39999999999998</v>
      </c>
      <c r="HY102" s="93">
        <v>327.39999999999998</v>
      </c>
      <c r="HZ102" s="93">
        <v>328.4</v>
      </c>
      <c r="IA102" s="93">
        <v>329.4</v>
      </c>
      <c r="IB102" s="93">
        <v>330.4</v>
      </c>
    </row>
    <row r="103" spans="1:236" s="95" customFormat="1" ht="21" hidden="1" customHeight="1" x14ac:dyDescent="0.3">
      <c r="A103" s="1100"/>
      <c r="B103" s="622" t="s">
        <v>271</v>
      </c>
      <c r="C103" s="1243"/>
      <c r="D103" s="97">
        <f t="shared" ref="D103:BO103" si="208">D99-D102</f>
        <v>-8.4000000000000057</v>
      </c>
      <c r="E103" s="97">
        <f t="shared" si="208"/>
        <v>-5.4000000000000057</v>
      </c>
      <c r="F103" s="97">
        <f t="shared" si="208"/>
        <v>-7.4000000000000057</v>
      </c>
      <c r="G103" s="97">
        <f t="shared" si="208"/>
        <v>-7.4000000000000057</v>
      </c>
      <c r="H103" s="97">
        <f t="shared" si="208"/>
        <v>-8.4000000000000057</v>
      </c>
      <c r="I103" s="97">
        <f t="shared" si="208"/>
        <v>-7.4000000000000057</v>
      </c>
      <c r="J103" s="97">
        <f t="shared" si="208"/>
        <v>-6.4000000000000057</v>
      </c>
      <c r="K103" s="97">
        <f t="shared" si="208"/>
        <v>-5.4000000000000057</v>
      </c>
      <c r="L103" s="97">
        <f t="shared" si="208"/>
        <v>-21.400000000000006</v>
      </c>
      <c r="M103" s="97">
        <f t="shared" si="208"/>
        <v>-9.4000000000000057</v>
      </c>
      <c r="N103" s="97">
        <f t="shared" si="208"/>
        <v>-9.4000000000000057</v>
      </c>
      <c r="O103" s="97">
        <f t="shared" si="208"/>
        <v>-10.400000000000006</v>
      </c>
      <c r="P103" s="97">
        <f t="shared" si="208"/>
        <v>-12.400000000000006</v>
      </c>
      <c r="Q103" s="97">
        <f t="shared" si="208"/>
        <v>-16.400000000000006</v>
      </c>
      <c r="R103" s="97">
        <f t="shared" si="208"/>
        <v>-18.400000000000006</v>
      </c>
      <c r="S103" s="97">
        <f t="shared" si="208"/>
        <v>-20.400000000000006</v>
      </c>
      <c r="T103" s="97">
        <f t="shared" si="208"/>
        <v>-21.400000000000006</v>
      </c>
      <c r="U103" s="97">
        <f t="shared" si="208"/>
        <v>-21.400000000000006</v>
      </c>
      <c r="V103" s="97">
        <f t="shared" si="208"/>
        <v>-16.400000000000006</v>
      </c>
      <c r="W103" s="97">
        <f t="shared" si="208"/>
        <v>-18.400000000000006</v>
      </c>
      <c r="X103" s="97">
        <f t="shared" si="208"/>
        <v>-25.400000000000006</v>
      </c>
      <c r="Y103" s="97">
        <f t="shared" si="208"/>
        <v>-20.400000000000006</v>
      </c>
      <c r="Z103" s="97">
        <f t="shared" si="208"/>
        <v>-21.400000000000006</v>
      </c>
      <c r="AA103" s="97">
        <f t="shared" si="208"/>
        <v>-24.400000000000006</v>
      </c>
      <c r="AB103" s="97">
        <f t="shared" si="208"/>
        <v>-24.400000000000006</v>
      </c>
      <c r="AC103" s="97">
        <f t="shared" si="208"/>
        <v>-24.400000000000006</v>
      </c>
      <c r="AD103" s="97">
        <f t="shared" si="208"/>
        <v>-32.400000000000006</v>
      </c>
      <c r="AE103" s="97">
        <f t="shared" si="208"/>
        <v>-26.400000000000006</v>
      </c>
      <c r="AF103" s="97">
        <f t="shared" si="208"/>
        <v>-31.400000000000006</v>
      </c>
      <c r="AG103" s="97">
        <f t="shared" si="208"/>
        <v>-28.400000000000006</v>
      </c>
      <c r="AH103" s="97">
        <f t="shared" si="208"/>
        <v>-33.400000000000006</v>
      </c>
      <c r="AI103" s="97">
        <f t="shared" si="208"/>
        <v>-40.400000000000006</v>
      </c>
      <c r="AJ103" s="97">
        <f t="shared" si="208"/>
        <v>-37.400000000000006</v>
      </c>
      <c r="AK103" s="97">
        <f t="shared" si="208"/>
        <v>-37.400000000000006</v>
      </c>
      <c r="AL103" s="97">
        <f t="shared" si="208"/>
        <v>-36.400000000000006</v>
      </c>
      <c r="AM103" s="97">
        <f t="shared" si="208"/>
        <v>-41.400000000000006</v>
      </c>
      <c r="AN103" s="97">
        <f t="shared" si="208"/>
        <v>-37.400000000000006</v>
      </c>
      <c r="AO103" s="97">
        <f t="shared" si="208"/>
        <v>-39.400000000000006</v>
      </c>
      <c r="AP103" s="97">
        <f t="shared" si="208"/>
        <v>-45.400000000000006</v>
      </c>
      <c r="AQ103" s="97">
        <f t="shared" si="208"/>
        <v>-40.400000000000006</v>
      </c>
      <c r="AR103" s="97">
        <f t="shared" si="208"/>
        <v>-40.400000000000006</v>
      </c>
      <c r="AS103" s="97">
        <f t="shared" si="208"/>
        <v>-47.400000000000006</v>
      </c>
      <c r="AT103" s="97">
        <f t="shared" si="208"/>
        <v>-40.400000000000006</v>
      </c>
      <c r="AU103" s="97">
        <f t="shared" si="208"/>
        <v>-47.400000000000006</v>
      </c>
      <c r="AV103" s="97">
        <f t="shared" si="208"/>
        <v>-45.400000000000006</v>
      </c>
      <c r="AW103" s="97">
        <f t="shared" si="208"/>
        <v>-44.400000000000006</v>
      </c>
      <c r="AX103" s="97">
        <f t="shared" si="208"/>
        <v>-46.400000000000006</v>
      </c>
      <c r="AY103" s="97">
        <f t="shared" si="208"/>
        <v>-52.400000000000006</v>
      </c>
      <c r="AZ103" s="97">
        <f t="shared" si="208"/>
        <v>-48.400000000000006</v>
      </c>
      <c r="BA103" s="97">
        <f t="shared" si="208"/>
        <v>-54.400000000000006</v>
      </c>
      <c r="BB103" s="97">
        <f t="shared" si="208"/>
        <v>-48.400000000000006</v>
      </c>
      <c r="BC103" s="97">
        <f t="shared" si="208"/>
        <v>-58.400000000000006</v>
      </c>
      <c r="BD103" s="97">
        <f t="shared" si="208"/>
        <v>-59.400000000000006</v>
      </c>
      <c r="BE103" s="97">
        <f t="shared" si="208"/>
        <v>-61.400000000000006</v>
      </c>
      <c r="BF103" s="97">
        <f t="shared" si="208"/>
        <v>-59.400000000000006</v>
      </c>
      <c r="BG103" s="97">
        <f t="shared" si="208"/>
        <v>-56.400000000000006</v>
      </c>
      <c r="BH103" s="97">
        <f t="shared" si="208"/>
        <v>-55.400000000000006</v>
      </c>
      <c r="BI103" s="97">
        <f t="shared" si="208"/>
        <v>-63.400000000000006</v>
      </c>
      <c r="BJ103" s="97">
        <f t="shared" si="208"/>
        <v>-56.400000000000006</v>
      </c>
      <c r="BK103" s="97">
        <f t="shared" si="208"/>
        <v>-65.400000000000006</v>
      </c>
      <c r="BL103" s="97">
        <f t="shared" si="208"/>
        <v>-66.400000000000006</v>
      </c>
      <c r="BM103" s="97">
        <f t="shared" si="208"/>
        <v>-60.400000000000006</v>
      </c>
      <c r="BN103" s="97">
        <f t="shared" si="208"/>
        <v>-65.400000000000006</v>
      </c>
      <c r="BO103" s="97">
        <f t="shared" si="208"/>
        <v>-68.400000000000006</v>
      </c>
      <c r="BP103" s="97">
        <f t="shared" ref="BP103:EA103" si="209">BP99-BP102</f>
        <v>-65.400000000000006</v>
      </c>
      <c r="BQ103" s="97">
        <f t="shared" si="209"/>
        <v>-63.400000000000006</v>
      </c>
      <c r="BR103" s="97">
        <f t="shared" si="209"/>
        <v>-65.400000000000006</v>
      </c>
      <c r="BS103" s="97">
        <f t="shared" si="209"/>
        <v>-65.400000000000006</v>
      </c>
      <c r="BT103" s="97">
        <f t="shared" si="209"/>
        <v>-70.400000000000006</v>
      </c>
      <c r="BU103" s="97">
        <f t="shared" si="209"/>
        <v>-77.400000000000006</v>
      </c>
      <c r="BV103" s="97">
        <f t="shared" si="209"/>
        <v>-73.400000000000006</v>
      </c>
      <c r="BW103" s="97">
        <f t="shared" si="209"/>
        <v>-74.400000000000006</v>
      </c>
      <c r="BX103" s="97">
        <f t="shared" si="209"/>
        <v>-80.400000000000006</v>
      </c>
      <c r="BY103" s="97">
        <f t="shared" si="209"/>
        <v>-75.400000000000006</v>
      </c>
      <c r="BZ103" s="97">
        <f t="shared" si="209"/>
        <v>-78.400000000000006</v>
      </c>
      <c r="CA103" s="97">
        <f t="shared" si="209"/>
        <v>-73.400000000000006</v>
      </c>
      <c r="CB103" s="97">
        <f t="shared" si="209"/>
        <v>-79.400000000000006</v>
      </c>
      <c r="CC103" s="97">
        <f t="shared" si="209"/>
        <v>-79.400000000000006</v>
      </c>
      <c r="CD103" s="97">
        <f t="shared" si="209"/>
        <v>-90.4</v>
      </c>
      <c r="CE103" s="97">
        <f t="shared" si="209"/>
        <v>-79.400000000000006</v>
      </c>
      <c r="CF103" s="97">
        <f t="shared" si="209"/>
        <v>-86.4</v>
      </c>
      <c r="CG103" s="97">
        <f t="shared" si="209"/>
        <v>-79.400000000000006</v>
      </c>
      <c r="CH103" s="97">
        <f t="shared" si="209"/>
        <v>-83.4</v>
      </c>
      <c r="CI103" s="97">
        <f t="shared" si="209"/>
        <v>-94.4</v>
      </c>
      <c r="CJ103" s="97">
        <f t="shared" si="209"/>
        <v>-86.4</v>
      </c>
      <c r="CK103" s="97">
        <f t="shared" si="209"/>
        <v>-85.4</v>
      </c>
      <c r="CL103" s="97">
        <f t="shared" si="209"/>
        <v>-88.4</v>
      </c>
      <c r="CM103" s="97">
        <f t="shared" si="209"/>
        <v>-91.4</v>
      </c>
      <c r="CN103" s="97">
        <f t="shared" si="209"/>
        <v>-98.4</v>
      </c>
      <c r="CO103" s="97">
        <f t="shared" si="209"/>
        <v>-91.4</v>
      </c>
      <c r="CP103" s="97">
        <f t="shared" si="209"/>
        <v>-91.4</v>
      </c>
      <c r="CQ103" s="97">
        <f t="shared" si="209"/>
        <v>-96.4</v>
      </c>
      <c r="CR103" s="97">
        <f t="shared" si="209"/>
        <v>-96.4</v>
      </c>
      <c r="CS103" s="97">
        <f t="shared" si="209"/>
        <v>-91.4</v>
      </c>
      <c r="CT103" s="97">
        <f t="shared" si="209"/>
        <v>-97.4</v>
      </c>
      <c r="CU103" s="97">
        <f t="shared" si="209"/>
        <v>-97.4</v>
      </c>
      <c r="CV103" s="97">
        <f t="shared" si="209"/>
        <v>-94.4</v>
      </c>
      <c r="CW103" s="97">
        <f t="shared" si="209"/>
        <v>-101.4</v>
      </c>
      <c r="CX103" s="97">
        <f t="shared" si="209"/>
        <v>-107.4</v>
      </c>
      <c r="CY103" s="97">
        <f t="shared" si="209"/>
        <v>-98.4</v>
      </c>
      <c r="CZ103" s="97">
        <f t="shared" si="209"/>
        <v>-107.4</v>
      </c>
      <c r="DA103" s="97">
        <f t="shared" si="209"/>
        <v>-112.4</v>
      </c>
      <c r="DB103" s="97">
        <f t="shared" si="209"/>
        <v>-100.4</v>
      </c>
      <c r="DC103" s="97">
        <f t="shared" si="209"/>
        <v>-108.4</v>
      </c>
      <c r="DD103" s="97">
        <f t="shared" si="209"/>
        <v>-110.4</v>
      </c>
      <c r="DE103" s="97">
        <f t="shared" si="209"/>
        <v>-104.4</v>
      </c>
      <c r="DF103" s="97">
        <f t="shared" si="209"/>
        <v>-112.4</v>
      </c>
      <c r="DG103" s="97">
        <f t="shared" si="209"/>
        <v>-107.4</v>
      </c>
      <c r="DH103" s="97">
        <f t="shared" si="209"/>
        <v>-106.4</v>
      </c>
      <c r="DI103" s="97">
        <f t="shared" si="209"/>
        <v>-107.4</v>
      </c>
      <c r="DJ103" s="97">
        <f t="shared" si="209"/>
        <v>-111.4</v>
      </c>
      <c r="DK103" s="97">
        <f t="shared" si="209"/>
        <v>-109.4</v>
      </c>
      <c r="DL103" s="97">
        <f t="shared" si="209"/>
        <v>-110.4</v>
      </c>
      <c r="DM103" s="97">
        <f t="shared" si="209"/>
        <v>-115.4</v>
      </c>
      <c r="DN103" s="97">
        <f t="shared" si="209"/>
        <v>-118.4</v>
      </c>
      <c r="DO103" s="97">
        <f t="shared" si="209"/>
        <v>-115.4</v>
      </c>
      <c r="DP103" s="97">
        <f t="shared" si="209"/>
        <v>-114.4</v>
      </c>
      <c r="DQ103" s="97">
        <f t="shared" si="209"/>
        <v>-117.4</v>
      </c>
      <c r="DR103" s="97">
        <f t="shared" si="209"/>
        <v>-120.4</v>
      </c>
      <c r="DS103" s="97">
        <f t="shared" si="209"/>
        <v>-117.4</v>
      </c>
      <c r="DT103" s="97">
        <f t="shared" si="209"/>
        <v>-118.4</v>
      </c>
      <c r="DU103" s="97">
        <f t="shared" si="209"/>
        <v>-122.4</v>
      </c>
      <c r="DV103" s="97">
        <f t="shared" si="209"/>
        <v>-125.4</v>
      </c>
      <c r="DW103" s="97">
        <f t="shared" si="209"/>
        <v>-124.4</v>
      </c>
      <c r="DX103" s="97">
        <f t="shared" si="209"/>
        <v>-126.4</v>
      </c>
      <c r="DY103" s="97">
        <f t="shared" si="209"/>
        <v>-133.4</v>
      </c>
      <c r="DZ103" s="97">
        <f t="shared" si="209"/>
        <v>-129.4</v>
      </c>
      <c r="EA103" s="97">
        <f t="shared" si="209"/>
        <v>-128.4</v>
      </c>
      <c r="EB103" s="97">
        <f t="shared" ref="EB103:GM103" si="210">EB99-EB102</f>
        <v>-126.4</v>
      </c>
      <c r="EC103" s="97">
        <f t="shared" si="210"/>
        <v>-127.4</v>
      </c>
      <c r="ED103" s="97">
        <f t="shared" si="210"/>
        <v>-132.4</v>
      </c>
      <c r="EE103" s="97">
        <f t="shared" si="210"/>
        <v>-138.4</v>
      </c>
      <c r="EF103" s="97">
        <f t="shared" si="210"/>
        <v>-146.4</v>
      </c>
      <c r="EG103" s="97">
        <f t="shared" si="210"/>
        <v>-147.4</v>
      </c>
      <c r="EH103" s="97">
        <f t="shared" si="210"/>
        <v>-140.4</v>
      </c>
      <c r="EI103" s="97">
        <f t="shared" si="210"/>
        <v>-145.4</v>
      </c>
      <c r="EJ103" s="97">
        <f t="shared" si="210"/>
        <v>-141.4</v>
      </c>
      <c r="EK103" s="97">
        <f t="shared" si="210"/>
        <v>-178.4</v>
      </c>
      <c r="EL103" s="97">
        <f t="shared" si="210"/>
        <v>-142.4</v>
      </c>
      <c r="EM103" s="97">
        <f t="shared" si="210"/>
        <v>-140.4</v>
      </c>
      <c r="EN103" s="97">
        <f t="shared" si="210"/>
        <v>-146.4</v>
      </c>
      <c r="EO103" s="97">
        <f t="shared" si="210"/>
        <v>-147.4</v>
      </c>
      <c r="EP103" s="97">
        <f t="shared" si="210"/>
        <v>-145.4</v>
      </c>
      <c r="EQ103" s="97">
        <f t="shared" si="210"/>
        <v>-142.4</v>
      </c>
      <c r="ER103" s="97">
        <f t="shared" si="210"/>
        <v>-142.4</v>
      </c>
      <c r="ES103" s="97">
        <f t="shared" si="210"/>
        <v>-143.4</v>
      </c>
      <c r="ET103" s="97">
        <f t="shared" si="210"/>
        <v>-155.4</v>
      </c>
      <c r="EU103" s="97">
        <f t="shared" si="210"/>
        <v>-145.4</v>
      </c>
      <c r="EV103" s="97">
        <f t="shared" si="210"/>
        <v>-146.4</v>
      </c>
      <c r="EW103" s="97">
        <f t="shared" si="210"/>
        <v>-160.4</v>
      </c>
      <c r="EX103" s="97">
        <f t="shared" si="210"/>
        <v>-158.4</v>
      </c>
      <c r="EY103" s="97">
        <f t="shared" si="210"/>
        <v>-154.4</v>
      </c>
      <c r="EZ103" s="97">
        <f t="shared" si="210"/>
        <v>-155.4</v>
      </c>
      <c r="FA103" s="97">
        <f t="shared" si="210"/>
        <v>-152.4</v>
      </c>
      <c r="FB103" s="97">
        <f t="shared" si="210"/>
        <v>-155.4</v>
      </c>
      <c r="FC103" s="97">
        <f t="shared" si="210"/>
        <v>-153.4</v>
      </c>
      <c r="FD103" s="97">
        <f t="shared" si="210"/>
        <v>-154.4</v>
      </c>
      <c r="FE103" s="97">
        <f t="shared" si="210"/>
        <v>-157.4</v>
      </c>
      <c r="FF103" s="97">
        <f t="shared" si="210"/>
        <v>-160.39999999999998</v>
      </c>
      <c r="FG103" s="97">
        <f t="shared" si="210"/>
        <v>-161.39999999999998</v>
      </c>
      <c r="FH103" s="97">
        <f t="shared" si="210"/>
        <v>-158.39999999999998</v>
      </c>
      <c r="FI103" s="97">
        <f t="shared" si="210"/>
        <v>-167.39999999999998</v>
      </c>
      <c r="FJ103" s="97">
        <f t="shared" si="210"/>
        <v>-160.39999999999998</v>
      </c>
      <c r="FK103" s="97">
        <f t="shared" si="210"/>
        <v>-168.39999999999998</v>
      </c>
      <c r="FL103" s="97">
        <f t="shared" si="210"/>
        <v>-169.39999999999998</v>
      </c>
      <c r="FM103" s="97">
        <f t="shared" si="210"/>
        <v>-171.39999999999998</v>
      </c>
      <c r="FN103" s="97">
        <f t="shared" si="210"/>
        <v>-177.39999999999998</v>
      </c>
      <c r="FO103" s="97">
        <f t="shared" si="210"/>
        <v>-165.39999999999998</v>
      </c>
      <c r="FP103" s="97">
        <f t="shared" si="210"/>
        <v>-169.39999999999998</v>
      </c>
      <c r="FQ103" s="97">
        <f t="shared" si="210"/>
        <v>-171.39999999999998</v>
      </c>
      <c r="FR103" s="97">
        <f t="shared" si="210"/>
        <v>-173.39999999999998</v>
      </c>
      <c r="FS103" s="97">
        <f t="shared" si="210"/>
        <v>-171.39999999999998</v>
      </c>
      <c r="FT103" s="97">
        <f t="shared" si="210"/>
        <v>-171.39999999999998</v>
      </c>
      <c r="FU103" s="97">
        <f t="shared" si="210"/>
        <v>-179.39999999999998</v>
      </c>
      <c r="FV103" s="97">
        <f t="shared" si="210"/>
        <v>-175.39999999999998</v>
      </c>
      <c r="FW103" s="97">
        <f t="shared" si="210"/>
        <v>-179.39999999999998</v>
      </c>
      <c r="FX103" s="97">
        <f t="shared" si="210"/>
        <v>-178.39999999999998</v>
      </c>
      <c r="FY103" s="97">
        <f t="shared" si="210"/>
        <v>-180.39999999999998</v>
      </c>
      <c r="FZ103" s="97">
        <f t="shared" si="210"/>
        <v>-187.39999999999998</v>
      </c>
      <c r="GA103" s="97">
        <f t="shared" si="210"/>
        <v>-190.39999999999998</v>
      </c>
      <c r="GB103" s="97">
        <f t="shared" si="210"/>
        <v>-186.39999999999998</v>
      </c>
      <c r="GC103" s="97">
        <f t="shared" si="210"/>
        <v>-199.39999999999998</v>
      </c>
      <c r="GD103" s="97">
        <f t="shared" si="210"/>
        <v>-189.39999999999998</v>
      </c>
      <c r="GE103" s="97">
        <f t="shared" si="210"/>
        <v>-186.39999999999998</v>
      </c>
      <c r="GF103" s="97">
        <f t="shared" si="210"/>
        <v>-195.39999999999998</v>
      </c>
      <c r="GG103" s="97">
        <f t="shared" si="210"/>
        <v>-192.39999999999998</v>
      </c>
      <c r="GH103" s="97">
        <f t="shared" si="210"/>
        <v>-189.39999999999998</v>
      </c>
      <c r="GI103" s="97">
        <f t="shared" si="210"/>
        <v>-189.39999999999998</v>
      </c>
      <c r="GJ103" s="97">
        <f t="shared" si="210"/>
        <v>-188.39999999999998</v>
      </c>
      <c r="GK103" s="97">
        <f t="shared" si="210"/>
        <v>-195.39999999999998</v>
      </c>
      <c r="GL103" s="97">
        <f t="shared" si="210"/>
        <v>-191.39999999999998</v>
      </c>
      <c r="GM103" s="97">
        <f t="shared" si="210"/>
        <v>-189.39999999999998</v>
      </c>
      <c r="GN103" s="97">
        <f t="shared" ref="GN103:IB103" si="211">GN99-GN102</f>
        <v>-192.39999999999998</v>
      </c>
      <c r="GO103" s="97">
        <f t="shared" si="211"/>
        <v>-203.39999999999998</v>
      </c>
      <c r="GP103" s="97">
        <f t="shared" si="211"/>
        <v>-192.39999999999998</v>
      </c>
      <c r="GQ103" s="97">
        <f t="shared" si="211"/>
        <v>-193.39999999999998</v>
      </c>
      <c r="GR103" s="97">
        <f t="shared" si="211"/>
        <v>-196.39999999999998</v>
      </c>
      <c r="GS103" s="97">
        <f t="shared" si="211"/>
        <v>-198.39999999999998</v>
      </c>
      <c r="GT103" s="97">
        <f t="shared" si="211"/>
        <v>-196.39999999999998</v>
      </c>
      <c r="GU103" s="97">
        <f t="shared" si="211"/>
        <v>-197.39999999999998</v>
      </c>
      <c r="GV103" s="97">
        <f t="shared" si="211"/>
        <v>-204.39999999999998</v>
      </c>
      <c r="GW103" s="97">
        <f t="shared" si="211"/>
        <v>-232.39999999999998</v>
      </c>
      <c r="GX103" s="97">
        <f t="shared" si="211"/>
        <v>-200.39999999999998</v>
      </c>
      <c r="GY103" s="97">
        <f t="shared" si="211"/>
        <v>-210.39999999999998</v>
      </c>
      <c r="GZ103" s="97">
        <f t="shared" si="211"/>
        <v>-223.39999999999998</v>
      </c>
      <c r="HA103" s="97">
        <f t="shared" si="211"/>
        <v>-208.39999999999998</v>
      </c>
      <c r="HB103" s="97">
        <f t="shared" si="211"/>
        <v>-211.39999999999998</v>
      </c>
      <c r="HC103" s="97">
        <f t="shared" si="211"/>
        <v>-211.39999999999998</v>
      </c>
      <c r="HD103" s="97">
        <f t="shared" si="211"/>
        <v>-208.39999999999998</v>
      </c>
      <c r="HE103" s="97">
        <f t="shared" si="211"/>
        <v>-215.39999999999998</v>
      </c>
      <c r="HF103" s="97">
        <f t="shared" si="211"/>
        <v>-209.39999999999998</v>
      </c>
      <c r="HG103" s="97">
        <f t="shared" si="211"/>
        <v>-215.39999999999998</v>
      </c>
      <c r="HH103" s="97">
        <f t="shared" si="211"/>
        <v>-214.39999999999998</v>
      </c>
      <c r="HI103" s="97">
        <f t="shared" si="211"/>
        <v>-225.39999999999998</v>
      </c>
      <c r="HJ103" s="97">
        <f t="shared" si="211"/>
        <v>-220.39999999999998</v>
      </c>
      <c r="HK103" s="97">
        <f t="shared" si="211"/>
        <v>-230.39999999999998</v>
      </c>
      <c r="HL103" s="97">
        <f t="shared" si="211"/>
        <v>-223.39999999999998</v>
      </c>
      <c r="HM103" s="97">
        <f t="shared" si="211"/>
        <v>-215.39999999999998</v>
      </c>
      <c r="HN103" s="97">
        <f t="shared" si="211"/>
        <v>-217.39999999999998</v>
      </c>
      <c r="HO103" s="97">
        <f t="shared" si="211"/>
        <v>-222.39999999999998</v>
      </c>
      <c r="HP103" s="97">
        <f t="shared" si="211"/>
        <v>-221.39999999999998</v>
      </c>
      <c r="HQ103" s="97">
        <f t="shared" si="211"/>
        <v>-219.39999999999998</v>
      </c>
      <c r="HR103" s="97">
        <f t="shared" si="211"/>
        <v>-238.39999999999998</v>
      </c>
      <c r="HS103" s="97">
        <f t="shared" si="211"/>
        <v>-230.39999999999998</v>
      </c>
      <c r="HT103" s="97">
        <f t="shared" si="211"/>
        <v>-226.39999999999998</v>
      </c>
      <c r="HU103" s="97">
        <f t="shared" si="211"/>
        <v>-228.39999999999998</v>
      </c>
      <c r="HV103" s="97">
        <f t="shared" si="211"/>
        <v>-237.39999999999998</v>
      </c>
      <c r="HW103" s="97">
        <f t="shared" si="211"/>
        <v>-251.39999999999998</v>
      </c>
      <c r="HX103" s="97">
        <f t="shared" si="211"/>
        <v>-229.39999999999998</v>
      </c>
      <c r="HY103" s="97">
        <f t="shared" si="211"/>
        <v>-237.39999999999998</v>
      </c>
      <c r="HZ103" s="97">
        <f t="shared" si="211"/>
        <v>-234.39999999999998</v>
      </c>
      <c r="IA103" s="97">
        <f t="shared" si="211"/>
        <v>-237.39999999999998</v>
      </c>
      <c r="IB103" s="97">
        <f t="shared" si="211"/>
        <v>-241.39999999999998</v>
      </c>
    </row>
    <row r="104" spans="1:236" s="104" customFormat="1" ht="21" hidden="1" customHeight="1" x14ac:dyDescent="0.3">
      <c r="A104" s="705" t="s">
        <v>330</v>
      </c>
      <c r="B104" s="693" t="s">
        <v>288</v>
      </c>
      <c r="C104" s="1244"/>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6"/>
      <c r="BN104" s="106"/>
      <c r="BO104" s="106"/>
      <c r="BP104" s="106"/>
      <c r="BQ104" s="106"/>
      <c r="BR104" s="106"/>
      <c r="BS104" s="106"/>
      <c r="BT104" s="106"/>
      <c r="BU104" s="106"/>
      <c r="BV104" s="106"/>
      <c r="BW104" s="106"/>
      <c r="BX104" s="106"/>
      <c r="BY104" s="106"/>
      <c r="BZ104" s="106"/>
      <c r="CA104" s="106"/>
      <c r="CB104" s="106"/>
      <c r="CC104" s="106"/>
      <c r="CD104" s="106"/>
      <c r="CE104" s="106"/>
      <c r="CF104" s="106"/>
      <c r="CG104" s="106"/>
      <c r="CH104" s="106"/>
      <c r="CI104" s="106"/>
      <c r="CJ104" s="106"/>
      <c r="CK104" s="106"/>
      <c r="CL104" s="106"/>
      <c r="CM104" s="106"/>
      <c r="CN104" s="106"/>
      <c r="CO104" s="106"/>
      <c r="CP104" s="106"/>
      <c r="CQ104" s="106"/>
      <c r="CR104" s="106"/>
      <c r="CS104" s="106"/>
      <c r="CT104" s="106"/>
      <c r="CU104" s="106"/>
      <c r="CV104" s="106"/>
      <c r="CW104" s="106"/>
      <c r="CX104" s="106"/>
      <c r="CY104" s="106"/>
      <c r="CZ104" s="106"/>
      <c r="DA104" s="106"/>
      <c r="DB104" s="106"/>
      <c r="DC104" s="106"/>
      <c r="DD104" s="106"/>
      <c r="DE104" s="106"/>
      <c r="DF104" s="106"/>
      <c r="DG104" s="106"/>
      <c r="DH104" s="106"/>
      <c r="DI104" s="106"/>
      <c r="DJ104" s="106"/>
      <c r="DK104" s="106"/>
      <c r="DL104" s="106"/>
      <c r="DM104" s="106"/>
      <c r="DN104" s="106"/>
      <c r="DO104" s="106"/>
      <c r="DP104" s="106"/>
      <c r="DQ104" s="106"/>
      <c r="DR104" s="106"/>
      <c r="DS104" s="106"/>
      <c r="DT104" s="106"/>
      <c r="DU104" s="106"/>
      <c r="DV104" s="106"/>
      <c r="DW104" s="106"/>
      <c r="DX104" s="106"/>
      <c r="DY104" s="106"/>
      <c r="DZ104" s="106"/>
      <c r="EA104" s="106"/>
      <c r="EB104" s="106"/>
      <c r="EC104" s="106"/>
      <c r="ED104" s="106"/>
      <c r="EE104" s="106"/>
      <c r="EF104" s="106"/>
      <c r="EG104" s="106"/>
      <c r="EH104" s="106"/>
      <c r="EI104" s="106"/>
      <c r="EJ104" s="106"/>
      <c r="EK104" s="106"/>
      <c r="EL104" s="106"/>
      <c r="EM104" s="106"/>
      <c r="EN104" s="106"/>
      <c r="EO104" s="106"/>
      <c r="EP104" s="106"/>
      <c r="EQ104" s="106"/>
      <c r="ER104" s="106"/>
      <c r="ES104" s="106"/>
      <c r="ET104" s="106"/>
      <c r="EU104" s="106"/>
      <c r="EV104" s="106"/>
      <c r="EW104" s="106"/>
      <c r="EX104" s="106"/>
      <c r="EY104" s="106"/>
      <c r="EZ104" s="106"/>
      <c r="FA104" s="106"/>
      <c r="FB104" s="106"/>
      <c r="FC104" s="106"/>
      <c r="FD104" s="106"/>
      <c r="FE104" s="106"/>
      <c r="FF104" s="106"/>
      <c r="FG104" s="106"/>
      <c r="FH104" s="106"/>
      <c r="FI104" s="106"/>
      <c r="FJ104" s="106"/>
      <c r="FK104" s="106"/>
      <c r="FL104" s="106"/>
      <c r="FM104" s="106"/>
      <c r="FN104" s="106"/>
      <c r="FO104" s="106"/>
      <c r="FP104" s="106"/>
      <c r="FQ104" s="106"/>
      <c r="FR104" s="106"/>
      <c r="FS104" s="106"/>
      <c r="FT104" s="106"/>
      <c r="FU104" s="106"/>
      <c r="FV104" s="106"/>
      <c r="FW104" s="106"/>
      <c r="FX104" s="106"/>
      <c r="FY104" s="106"/>
      <c r="FZ104" s="106"/>
      <c r="GA104" s="106"/>
      <c r="GB104" s="106"/>
      <c r="GC104" s="106"/>
      <c r="GD104" s="106"/>
      <c r="GE104" s="106"/>
      <c r="GF104" s="106"/>
      <c r="GG104" s="106"/>
      <c r="GH104" s="106"/>
      <c r="GI104" s="106"/>
      <c r="GJ104" s="106"/>
      <c r="GK104" s="106"/>
      <c r="GL104" s="106"/>
      <c r="GM104" s="106"/>
      <c r="GN104" s="106"/>
      <c r="GO104" s="106"/>
      <c r="GP104" s="106"/>
      <c r="GQ104" s="106"/>
      <c r="GR104" s="106"/>
      <c r="GS104" s="106"/>
      <c r="GT104" s="106"/>
      <c r="GU104" s="106"/>
      <c r="GV104" s="106"/>
      <c r="GW104" s="106"/>
      <c r="GX104" s="106"/>
      <c r="GY104" s="106"/>
      <c r="GZ104" s="106"/>
      <c r="HA104" s="106"/>
      <c r="HB104" s="106"/>
      <c r="HC104" s="106"/>
      <c r="HD104" s="106"/>
      <c r="HE104" s="106"/>
      <c r="HF104" s="106"/>
      <c r="HG104" s="106"/>
      <c r="HH104" s="106"/>
      <c r="HI104" s="106"/>
      <c r="HJ104" s="106"/>
      <c r="HK104" s="106"/>
      <c r="HL104" s="106"/>
      <c r="HM104" s="106"/>
      <c r="HN104" s="106"/>
      <c r="HO104" s="106"/>
      <c r="HP104" s="106"/>
      <c r="HQ104" s="106"/>
      <c r="HR104" s="106"/>
      <c r="HS104" s="106"/>
      <c r="HT104" s="106"/>
      <c r="HU104" s="106"/>
      <c r="HV104" s="106"/>
      <c r="HW104" s="106"/>
      <c r="HX104" s="106"/>
      <c r="HY104" s="106"/>
      <c r="HZ104" s="106"/>
      <c r="IA104" s="106"/>
      <c r="IB104" s="106"/>
    </row>
    <row r="105" spans="1:236" s="107" customFormat="1" ht="35.1" customHeight="1" x14ac:dyDescent="0.3">
      <c r="A105" s="1107"/>
      <c r="B105" s="784" t="s">
        <v>290</v>
      </c>
      <c r="C105" s="1245"/>
      <c r="D105" s="108">
        <f t="shared" ref="D105:BO105" si="212">D86*0.4+D92*0.4+D98*0.2</f>
        <v>86.4</v>
      </c>
      <c r="E105" s="108">
        <f t="shared" si="212"/>
        <v>92</v>
      </c>
      <c r="F105" s="108">
        <f t="shared" si="212"/>
        <v>88.6</v>
      </c>
      <c r="G105" s="108">
        <f t="shared" si="212"/>
        <v>90.8</v>
      </c>
      <c r="H105" s="108">
        <f t="shared" si="212"/>
        <v>90</v>
      </c>
      <c r="I105" s="108">
        <f t="shared" si="212"/>
        <v>93.2</v>
      </c>
      <c r="J105" s="108">
        <f t="shared" si="212"/>
        <v>94.800000000000011</v>
      </c>
      <c r="K105" s="108">
        <f t="shared" si="212"/>
        <v>99.2</v>
      </c>
      <c r="L105" s="108">
        <f t="shared" si="212"/>
        <v>77.800000000000011</v>
      </c>
      <c r="M105" s="108">
        <f t="shared" si="212"/>
        <v>95.199999999999989</v>
      </c>
      <c r="N105" s="108">
        <f t="shared" si="212"/>
        <v>95.399999999999991</v>
      </c>
      <c r="O105" s="108">
        <f t="shared" si="212"/>
        <v>94.2</v>
      </c>
      <c r="P105" s="108">
        <f t="shared" si="212"/>
        <v>97.200000000000017</v>
      </c>
      <c r="Q105" s="108">
        <f t="shared" si="212"/>
        <v>93.4</v>
      </c>
      <c r="R105" s="108">
        <f t="shared" si="212"/>
        <v>92.4</v>
      </c>
      <c r="S105" s="108">
        <f t="shared" si="212"/>
        <v>83.4</v>
      </c>
      <c r="T105" s="108">
        <f t="shared" si="212"/>
        <v>89.4</v>
      </c>
      <c r="U105" s="108">
        <f t="shared" si="212"/>
        <v>92.8</v>
      </c>
      <c r="V105" s="108">
        <f t="shared" si="212"/>
        <v>96.800000000000011</v>
      </c>
      <c r="W105" s="108">
        <f t="shared" si="212"/>
        <v>99</v>
      </c>
      <c r="X105" s="108">
        <f t="shared" si="212"/>
        <v>87</v>
      </c>
      <c r="Y105" s="108">
        <f t="shared" si="212"/>
        <v>99.399999999999991</v>
      </c>
      <c r="Z105" s="108">
        <f t="shared" si="212"/>
        <v>98.600000000000009</v>
      </c>
      <c r="AA105" s="108">
        <f t="shared" si="212"/>
        <v>94.200000000000017</v>
      </c>
      <c r="AB105" s="108">
        <f t="shared" si="212"/>
        <v>96</v>
      </c>
      <c r="AC105" s="108">
        <f t="shared" si="212"/>
        <v>95.399999999999991</v>
      </c>
      <c r="AD105" s="108">
        <f t="shared" si="212"/>
        <v>86.800000000000011</v>
      </c>
      <c r="AE105" s="108">
        <f t="shared" si="212"/>
        <v>96.600000000000009</v>
      </c>
      <c r="AF105" s="108">
        <f t="shared" si="212"/>
        <v>90.600000000000009</v>
      </c>
      <c r="AG105" s="108">
        <f t="shared" si="212"/>
        <v>98.600000000000009</v>
      </c>
      <c r="AH105" s="108">
        <f t="shared" si="212"/>
        <v>91.4</v>
      </c>
      <c r="AI105" s="108">
        <f t="shared" si="212"/>
        <v>79.400000000000006</v>
      </c>
      <c r="AJ105" s="108">
        <f t="shared" si="212"/>
        <v>87.800000000000011</v>
      </c>
      <c r="AK105" s="108">
        <f t="shared" si="212"/>
        <v>87.2</v>
      </c>
      <c r="AL105" s="108">
        <f t="shared" si="212"/>
        <v>94.8</v>
      </c>
      <c r="AM105" s="108">
        <f t="shared" si="212"/>
        <v>86.800000000000011</v>
      </c>
      <c r="AN105" s="108">
        <f t="shared" si="212"/>
        <v>91.4</v>
      </c>
      <c r="AO105" s="108">
        <f t="shared" si="212"/>
        <v>92</v>
      </c>
      <c r="AP105" s="108">
        <f t="shared" si="212"/>
        <v>87.000000000000014</v>
      </c>
      <c r="AQ105" s="108">
        <f t="shared" si="212"/>
        <v>91.800000000000011</v>
      </c>
      <c r="AR105" s="108">
        <f t="shared" si="212"/>
        <v>98</v>
      </c>
      <c r="AS105" s="108">
        <f t="shared" si="212"/>
        <v>89.600000000000009</v>
      </c>
      <c r="AT105" s="108">
        <f t="shared" si="212"/>
        <v>98.4</v>
      </c>
      <c r="AU105" s="108">
        <f t="shared" si="212"/>
        <v>91.2</v>
      </c>
      <c r="AV105" s="108">
        <f t="shared" si="212"/>
        <v>90.600000000000009</v>
      </c>
      <c r="AW105" s="108">
        <f t="shared" si="212"/>
        <v>97.8</v>
      </c>
      <c r="AX105" s="108">
        <f t="shared" si="212"/>
        <v>96.4</v>
      </c>
      <c r="AY105" s="108">
        <f t="shared" si="212"/>
        <v>86.200000000000017</v>
      </c>
      <c r="AZ105" s="108">
        <f t="shared" si="212"/>
        <v>94.800000000000011</v>
      </c>
      <c r="BA105" s="108">
        <f t="shared" si="212"/>
        <v>91</v>
      </c>
      <c r="BB105" s="108">
        <f t="shared" si="212"/>
        <v>100</v>
      </c>
      <c r="BC105" s="108">
        <f t="shared" si="212"/>
        <v>85</v>
      </c>
      <c r="BD105" s="108">
        <f t="shared" si="212"/>
        <v>93.000000000000014</v>
      </c>
      <c r="BE105" s="108">
        <f t="shared" si="212"/>
        <v>84.4</v>
      </c>
      <c r="BF105" s="108">
        <f t="shared" si="212"/>
        <v>85</v>
      </c>
      <c r="BG105" s="108">
        <f t="shared" si="212"/>
        <v>97.800000000000011</v>
      </c>
      <c r="BH105" s="108">
        <f t="shared" si="212"/>
        <v>93.399999999999991</v>
      </c>
      <c r="BI105" s="108">
        <f t="shared" si="212"/>
        <v>87.200000000000017</v>
      </c>
      <c r="BJ105" s="108">
        <f t="shared" si="212"/>
        <v>100</v>
      </c>
      <c r="BK105" s="108">
        <f t="shared" si="212"/>
        <v>85.600000000000009</v>
      </c>
      <c r="BL105" s="108">
        <f t="shared" si="212"/>
        <v>93.200000000000017</v>
      </c>
      <c r="BM105" s="108">
        <f t="shared" si="212"/>
        <v>89.399999999999991</v>
      </c>
      <c r="BN105" s="108">
        <f t="shared" si="212"/>
        <v>89.4</v>
      </c>
      <c r="BO105" s="108">
        <f t="shared" si="212"/>
        <v>85</v>
      </c>
      <c r="BP105" s="108">
        <f t="shared" ref="BP105:EA105" si="213">BP86*0.4+BP92*0.4+BP98*0.2</f>
        <v>94.200000000000017</v>
      </c>
      <c r="BQ105" s="108">
        <f t="shared" si="213"/>
        <v>94.4</v>
      </c>
      <c r="BR105" s="108">
        <f t="shared" si="213"/>
        <v>95.399999999999991</v>
      </c>
      <c r="BS105" s="108">
        <f t="shared" si="213"/>
        <v>98.4</v>
      </c>
      <c r="BT105" s="108">
        <f t="shared" si="213"/>
        <v>90.4</v>
      </c>
      <c r="BU105" s="108">
        <f t="shared" si="213"/>
        <v>89.6</v>
      </c>
      <c r="BV105" s="108">
        <f t="shared" si="213"/>
        <v>97.4</v>
      </c>
      <c r="BW105" s="108">
        <f t="shared" si="213"/>
        <v>95.800000000000011</v>
      </c>
      <c r="BX105" s="108">
        <f t="shared" si="213"/>
        <v>85.600000000000009</v>
      </c>
      <c r="BY105" s="108">
        <f t="shared" si="213"/>
        <v>86.000000000000014</v>
      </c>
      <c r="BZ105" s="108">
        <f t="shared" si="213"/>
        <v>88.399999999999991</v>
      </c>
      <c r="CA105" s="108">
        <f t="shared" si="213"/>
        <v>98.800000000000011</v>
      </c>
      <c r="CB105" s="108">
        <f t="shared" si="213"/>
        <v>91</v>
      </c>
      <c r="CC105" s="108">
        <f t="shared" si="213"/>
        <v>93.2</v>
      </c>
      <c r="CD105" s="108">
        <f t="shared" si="213"/>
        <v>86</v>
      </c>
      <c r="CE105" s="108">
        <f t="shared" si="213"/>
        <v>95.6</v>
      </c>
      <c r="CF105" s="108">
        <f t="shared" si="213"/>
        <v>84.800000000000011</v>
      </c>
      <c r="CG105" s="108">
        <f t="shared" si="213"/>
        <v>100</v>
      </c>
      <c r="CH105" s="108">
        <f t="shared" si="213"/>
        <v>96.200000000000017</v>
      </c>
      <c r="CI105" s="108">
        <f t="shared" si="213"/>
        <v>91.4</v>
      </c>
      <c r="CJ105" s="108">
        <f t="shared" si="213"/>
        <v>97.2</v>
      </c>
      <c r="CK105" s="108">
        <f t="shared" si="213"/>
        <v>91.199999999999989</v>
      </c>
      <c r="CL105" s="108">
        <f t="shared" si="213"/>
        <v>90.4</v>
      </c>
      <c r="CM105" s="108">
        <f t="shared" si="213"/>
        <v>94.399999999999991</v>
      </c>
      <c r="CN105" s="108">
        <f t="shared" si="213"/>
        <v>80.800000000000011</v>
      </c>
      <c r="CO105" s="108">
        <f t="shared" si="213"/>
        <v>93.600000000000009</v>
      </c>
      <c r="CP105" s="108">
        <f t="shared" si="213"/>
        <v>91.4</v>
      </c>
      <c r="CQ105" s="108">
        <f t="shared" si="213"/>
        <v>87</v>
      </c>
      <c r="CR105" s="108">
        <f t="shared" si="213"/>
        <v>88</v>
      </c>
      <c r="CS105" s="108">
        <f t="shared" si="213"/>
        <v>96.800000000000011</v>
      </c>
      <c r="CT105" s="108">
        <f t="shared" si="213"/>
        <v>79.8</v>
      </c>
      <c r="CU105" s="108">
        <f t="shared" si="213"/>
        <v>91.600000000000009</v>
      </c>
      <c r="CV105" s="108">
        <f t="shared" si="213"/>
        <v>86.4</v>
      </c>
      <c r="CW105" s="108">
        <f t="shared" si="213"/>
        <v>87.600000000000009</v>
      </c>
      <c r="CX105" s="108">
        <f t="shared" si="213"/>
        <v>84.6</v>
      </c>
      <c r="CY105" s="108">
        <f t="shared" si="213"/>
        <v>98.600000000000009</v>
      </c>
      <c r="CZ105" s="108">
        <f t="shared" si="213"/>
        <v>85.4</v>
      </c>
      <c r="DA105" s="108">
        <f t="shared" si="213"/>
        <v>90.2</v>
      </c>
      <c r="DB105" s="108">
        <f t="shared" si="213"/>
        <v>91.2</v>
      </c>
      <c r="DC105" s="108">
        <f t="shared" si="213"/>
        <v>91.4</v>
      </c>
      <c r="DD105" s="108">
        <f t="shared" si="213"/>
        <v>93.200000000000017</v>
      </c>
      <c r="DE105" s="108">
        <f t="shared" si="213"/>
        <v>99</v>
      </c>
      <c r="DF105" s="108">
        <f t="shared" si="213"/>
        <v>98.4</v>
      </c>
      <c r="DG105" s="108">
        <f t="shared" si="213"/>
        <v>97.200000000000017</v>
      </c>
      <c r="DH105" s="108">
        <f t="shared" si="213"/>
        <v>100</v>
      </c>
      <c r="DI105" s="108">
        <f t="shared" si="213"/>
        <v>96.800000000000011</v>
      </c>
      <c r="DJ105" s="108">
        <f t="shared" si="213"/>
        <v>86.600000000000009</v>
      </c>
      <c r="DK105" s="108">
        <f t="shared" si="213"/>
        <v>97.600000000000009</v>
      </c>
      <c r="DL105" s="108">
        <f t="shared" si="213"/>
        <v>97.600000000000009</v>
      </c>
      <c r="DM105" s="108">
        <f t="shared" si="213"/>
        <v>93.600000000000009</v>
      </c>
      <c r="DN105" s="108">
        <f t="shared" si="213"/>
        <v>86.8</v>
      </c>
      <c r="DO105" s="108">
        <f t="shared" si="213"/>
        <v>93.6</v>
      </c>
      <c r="DP105" s="108">
        <f t="shared" si="213"/>
        <v>98.4</v>
      </c>
      <c r="DQ105" s="108">
        <f t="shared" si="213"/>
        <v>94</v>
      </c>
      <c r="DR105" s="108">
        <f t="shared" si="213"/>
        <v>91.600000000000009</v>
      </c>
      <c r="DS105" s="108">
        <f t="shared" si="213"/>
        <v>95.600000000000009</v>
      </c>
      <c r="DT105" s="108">
        <f t="shared" si="213"/>
        <v>98</v>
      </c>
      <c r="DU105" s="108">
        <f t="shared" si="213"/>
        <v>91.800000000000011</v>
      </c>
      <c r="DV105" s="108">
        <f t="shared" si="213"/>
        <v>90.6</v>
      </c>
      <c r="DW105" s="108">
        <f t="shared" si="213"/>
        <v>83.000000000000014</v>
      </c>
      <c r="DX105" s="108">
        <f t="shared" si="213"/>
        <v>86.8</v>
      </c>
      <c r="DY105" s="108">
        <f t="shared" si="213"/>
        <v>84</v>
      </c>
      <c r="DZ105" s="108">
        <f t="shared" si="213"/>
        <v>94.2</v>
      </c>
      <c r="EA105" s="108">
        <f t="shared" si="213"/>
        <v>95.4</v>
      </c>
      <c r="EB105" s="108">
        <f t="shared" ref="EB105:GM105" si="214">EB86*0.4+EB92*0.4+EB98*0.2</f>
        <v>98</v>
      </c>
      <c r="EC105" s="108">
        <f t="shared" si="214"/>
        <v>83.2</v>
      </c>
      <c r="ED105" s="108">
        <f t="shared" si="214"/>
        <v>94.4</v>
      </c>
      <c r="EE105" s="108">
        <f t="shared" si="214"/>
        <v>93.800000000000011</v>
      </c>
      <c r="EF105" s="108">
        <f t="shared" si="214"/>
        <v>85.600000000000009</v>
      </c>
      <c r="EG105" s="108">
        <f t="shared" si="214"/>
        <v>83.600000000000009</v>
      </c>
      <c r="EH105" s="108">
        <f t="shared" si="214"/>
        <v>95.200000000000017</v>
      </c>
      <c r="EI105" s="108">
        <f t="shared" si="214"/>
        <v>82</v>
      </c>
      <c r="EJ105" s="108">
        <f t="shared" si="214"/>
        <v>86.6</v>
      </c>
      <c r="EK105" s="108">
        <f t="shared" si="214"/>
        <v>73.800000000000011</v>
      </c>
      <c r="EL105" s="108">
        <f t="shared" si="214"/>
        <v>91.600000000000009</v>
      </c>
      <c r="EM105" s="108">
        <f t="shared" si="214"/>
        <v>90.600000000000009</v>
      </c>
      <c r="EN105" s="108">
        <f t="shared" si="214"/>
        <v>90</v>
      </c>
      <c r="EO105" s="108">
        <f t="shared" si="214"/>
        <v>93.600000000000009</v>
      </c>
      <c r="EP105" s="108">
        <f t="shared" si="214"/>
        <v>93</v>
      </c>
      <c r="EQ105" s="108">
        <f t="shared" si="214"/>
        <v>97.000000000000014</v>
      </c>
      <c r="ER105" s="108">
        <f t="shared" si="214"/>
        <v>93.2</v>
      </c>
      <c r="ES105" s="108">
        <f t="shared" si="214"/>
        <v>81.2</v>
      </c>
      <c r="ET105" s="108">
        <f t="shared" si="214"/>
        <v>89</v>
      </c>
      <c r="EU105" s="108">
        <f t="shared" si="214"/>
        <v>96.800000000000011</v>
      </c>
      <c r="EV105" s="108">
        <f t="shared" si="214"/>
        <v>84.8</v>
      </c>
      <c r="EW105" s="108">
        <f t="shared" si="214"/>
        <v>78.2</v>
      </c>
      <c r="EX105" s="108">
        <f t="shared" si="214"/>
        <v>93.200000000000017</v>
      </c>
      <c r="EY105" s="108">
        <f t="shared" si="214"/>
        <v>84.2</v>
      </c>
      <c r="EZ105" s="108">
        <f t="shared" si="214"/>
        <v>91</v>
      </c>
      <c r="FA105" s="108">
        <f t="shared" si="214"/>
        <v>94.600000000000009</v>
      </c>
      <c r="FB105" s="108">
        <f t="shared" si="214"/>
        <v>89.800000000000011</v>
      </c>
      <c r="FC105" s="108">
        <f t="shared" si="214"/>
        <v>99.2</v>
      </c>
      <c r="FD105" s="108">
        <f t="shared" si="214"/>
        <v>97.200000000000017</v>
      </c>
      <c r="FE105" s="108">
        <f t="shared" si="214"/>
        <v>95.200000000000017</v>
      </c>
      <c r="FF105" s="108">
        <f t="shared" si="214"/>
        <v>91.2</v>
      </c>
      <c r="FG105" s="108">
        <f t="shared" si="214"/>
        <v>89.2</v>
      </c>
      <c r="FH105" s="108">
        <f t="shared" si="214"/>
        <v>99.2</v>
      </c>
      <c r="FI105" s="108">
        <f t="shared" si="214"/>
        <v>92.4</v>
      </c>
      <c r="FJ105" s="108">
        <f t="shared" si="214"/>
        <v>100</v>
      </c>
      <c r="FK105" s="108">
        <f t="shared" si="214"/>
        <v>98.6</v>
      </c>
      <c r="FL105" s="108">
        <f t="shared" si="214"/>
        <v>79.800000000000011</v>
      </c>
      <c r="FM105" s="108">
        <f t="shared" si="214"/>
        <v>91.2</v>
      </c>
      <c r="FN105" s="108">
        <f t="shared" si="214"/>
        <v>81.400000000000006</v>
      </c>
      <c r="FO105" s="108">
        <f t="shared" si="214"/>
        <v>91.2</v>
      </c>
      <c r="FP105" s="108">
        <f t="shared" si="214"/>
        <v>91.4</v>
      </c>
      <c r="FQ105" s="108">
        <f t="shared" si="214"/>
        <v>94.000000000000014</v>
      </c>
      <c r="FR105" s="108">
        <f t="shared" si="214"/>
        <v>94.6</v>
      </c>
      <c r="FS105" s="108">
        <f t="shared" si="214"/>
        <v>93.6</v>
      </c>
      <c r="FT105" s="108">
        <f t="shared" si="214"/>
        <v>95.399999999999991</v>
      </c>
      <c r="FU105" s="108">
        <f t="shared" si="214"/>
        <v>89.600000000000009</v>
      </c>
      <c r="FV105" s="108">
        <f t="shared" si="214"/>
        <v>95.800000000000011</v>
      </c>
      <c r="FW105" s="108">
        <f t="shared" si="214"/>
        <v>88</v>
      </c>
      <c r="FX105" s="108">
        <f t="shared" si="214"/>
        <v>91.2</v>
      </c>
      <c r="FY105" s="108">
        <f t="shared" si="214"/>
        <v>90.2</v>
      </c>
      <c r="FZ105" s="108">
        <f t="shared" si="214"/>
        <v>88.600000000000009</v>
      </c>
      <c r="GA105" s="108">
        <f t="shared" si="214"/>
        <v>85.4</v>
      </c>
      <c r="GB105" s="108">
        <f t="shared" si="214"/>
        <v>76</v>
      </c>
      <c r="GC105" s="108">
        <f t="shared" si="214"/>
        <v>77.599999999999994</v>
      </c>
      <c r="GD105" s="108">
        <f t="shared" si="214"/>
        <v>87.4</v>
      </c>
      <c r="GE105" s="108">
        <f t="shared" si="214"/>
        <v>89</v>
      </c>
      <c r="GF105" s="108">
        <f t="shared" si="214"/>
        <v>88.600000000000009</v>
      </c>
      <c r="GG105" s="108">
        <f t="shared" si="214"/>
        <v>90.2</v>
      </c>
      <c r="GH105" s="108">
        <f t="shared" si="214"/>
        <v>94.600000000000009</v>
      </c>
      <c r="GI105" s="108">
        <f t="shared" si="214"/>
        <v>95.2</v>
      </c>
      <c r="GJ105" s="108">
        <f t="shared" si="214"/>
        <v>97.200000000000017</v>
      </c>
      <c r="GK105" s="108">
        <f t="shared" si="214"/>
        <v>86.800000000000011</v>
      </c>
      <c r="GL105" s="108">
        <f t="shared" si="214"/>
        <v>94.600000000000023</v>
      </c>
      <c r="GM105" s="108">
        <f t="shared" si="214"/>
        <v>98.4</v>
      </c>
      <c r="GN105" s="108">
        <f t="shared" ref="GN105:IB105" si="215">GN86*0.4+GN92*0.4+GN98*0.2</f>
        <v>81.599999999999994</v>
      </c>
      <c r="GO105" s="108">
        <f t="shared" si="215"/>
        <v>80.800000000000011</v>
      </c>
      <c r="GP105" s="108">
        <f t="shared" si="215"/>
        <v>92</v>
      </c>
      <c r="GQ105" s="108">
        <f t="shared" si="215"/>
        <v>99.2</v>
      </c>
      <c r="GR105" s="108">
        <f t="shared" si="215"/>
        <v>86.800000000000011</v>
      </c>
      <c r="GS105" s="108">
        <f t="shared" si="215"/>
        <v>95</v>
      </c>
      <c r="GT105" s="108">
        <f t="shared" si="215"/>
        <v>100</v>
      </c>
      <c r="GU105" s="108">
        <f t="shared" si="215"/>
        <v>100</v>
      </c>
      <c r="GV105" s="108">
        <f t="shared" si="215"/>
        <v>89.600000000000009</v>
      </c>
      <c r="GW105" s="108">
        <f t="shared" si="215"/>
        <v>93.4</v>
      </c>
      <c r="GX105" s="108">
        <f t="shared" si="215"/>
        <v>96</v>
      </c>
      <c r="GY105" s="108">
        <f t="shared" si="215"/>
        <v>90.600000000000009</v>
      </c>
      <c r="GZ105" s="108">
        <f t="shared" si="215"/>
        <v>81.399999999999991</v>
      </c>
      <c r="HA105" s="108">
        <f t="shared" si="215"/>
        <v>90.6</v>
      </c>
      <c r="HB105" s="108">
        <f t="shared" si="215"/>
        <v>89</v>
      </c>
      <c r="HC105" s="108">
        <f t="shared" si="215"/>
        <v>85.600000000000009</v>
      </c>
      <c r="HD105" s="108">
        <f t="shared" si="215"/>
        <v>97.200000000000017</v>
      </c>
      <c r="HE105" s="108">
        <f t="shared" si="215"/>
        <v>88</v>
      </c>
      <c r="HF105" s="108">
        <f t="shared" si="215"/>
        <v>97.8</v>
      </c>
      <c r="HG105" s="108">
        <f t="shared" si="215"/>
        <v>93.600000000000009</v>
      </c>
      <c r="HH105" s="108">
        <f t="shared" si="215"/>
        <v>98.000000000000014</v>
      </c>
      <c r="HI105" s="108">
        <f t="shared" si="215"/>
        <v>78.8</v>
      </c>
      <c r="HJ105" s="108">
        <f t="shared" si="215"/>
        <v>86.4</v>
      </c>
      <c r="HK105" s="108">
        <f t="shared" si="215"/>
        <v>92.6</v>
      </c>
      <c r="HL105" s="108">
        <f t="shared" si="215"/>
        <v>80.600000000000009</v>
      </c>
      <c r="HM105" s="108">
        <f t="shared" si="215"/>
        <v>92.8</v>
      </c>
      <c r="HN105" s="108">
        <f t="shared" si="215"/>
        <v>98.600000000000009</v>
      </c>
      <c r="HO105" s="108">
        <f t="shared" si="215"/>
        <v>92.600000000000009</v>
      </c>
      <c r="HP105" s="108">
        <f t="shared" si="215"/>
        <v>99.4</v>
      </c>
      <c r="HQ105" s="108">
        <f t="shared" si="215"/>
        <v>100</v>
      </c>
      <c r="HR105" s="108">
        <f t="shared" si="215"/>
        <v>83.600000000000009</v>
      </c>
      <c r="HS105" s="108">
        <f t="shared" si="215"/>
        <v>93.800000000000011</v>
      </c>
      <c r="HT105" s="108">
        <f t="shared" si="215"/>
        <v>97.2</v>
      </c>
      <c r="HU105" s="108">
        <f t="shared" si="215"/>
        <v>91.8</v>
      </c>
      <c r="HV105" s="108">
        <f t="shared" si="215"/>
        <v>72.2</v>
      </c>
      <c r="HW105" s="108">
        <f t="shared" si="215"/>
        <v>80.400000000000006</v>
      </c>
      <c r="HX105" s="108">
        <f t="shared" si="215"/>
        <v>96.200000000000017</v>
      </c>
      <c r="HY105" s="108">
        <f t="shared" si="215"/>
        <v>81.599999999999994</v>
      </c>
      <c r="HZ105" s="108">
        <f t="shared" si="215"/>
        <v>88.8</v>
      </c>
      <c r="IA105" s="108">
        <f t="shared" si="215"/>
        <v>91.2</v>
      </c>
      <c r="IB105" s="108">
        <f t="shared" si="215"/>
        <v>90.600000000000009</v>
      </c>
    </row>
    <row r="106" spans="1:236" s="122" customFormat="1" ht="30" hidden="1" customHeight="1" x14ac:dyDescent="0.3">
      <c r="A106" s="1108"/>
      <c r="B106" s="698" t="s">
        <v>331</v>
      </c>
      <c r="C106" s="1114"/>
      <c r="D106" s="123">
        <v>97.68</v>
      </c>
      <c r="E106" s="123">
        <v>98.68</v>
      </c>
      <c r="F106" s="123">
        <v>99.68</v>
      </c>
      <c r="G106" s="123">
        <v>100.68</v>
      </c>
      <c r="H106" s="123">
        <v>101.68</v>
      </c>
      <c r="I106" s="123">
        <v>102.68</v>
      </c>
      <c r="J106" s="123">
        <v>103.68</v>
      </c>
      <c r="K106" s="123">
        <v>104.68</v>
      </c>
      <c r="L106" s="123">
        <v>105.68</v>
      </c>
      <c r="M106" s="123">
        <v>106.68</v>
      </c>
      <c r="N106" s="123">
        <v>107.68</v>
      </c>
      <c r="O106" s="123">
        <v>108.68</v>
      </c>
      <c r="P106" s="123">
        <v>109.68</v>
      </c>
      <c r="Q106" s="123">
        <v>110.68</v>
      </c>
      <c r="R106" s="123">
        <v>111.68</v>
      </c>
      <c r="S106" s="123">
        <v>112.68</v>
      </c>
      <c r="T106" s="123">
        <v>113.68</v>
      </c>
      <c r="U106" s="123">
        <v>114.68</v>
      </c>
      <c r="V106" s="123">
        <v>115.68</v>
      </c>
      <c r="W106" s="123">
        <v>116.68</v>
      </c>
      <c r="X106" s="123">
        <v>117.68</v>
      </c>
      <c r="Y106" s="123">
        <v>118.68</v>
      </c>
      <c r="Z106" s="123">
        <v>119.68</v>
      </c>
      <c r="AA106" s="123">
        <v>120.68</v>
      </c>
      <c r="AB106" s="123">
        <v>121.68</v>
      </c>
      <c r="AC106" s="123">
        <v>122.68</v>
      </c>
      <c r="AD106" s="123">
        <v>123.68</v>
      </c>
      <c r="AE106" s="123">
        <v>124.68</v>
      </c>
      <c r="AF106" s="123">
        <v>125.68</v>
      </c>
      <c r="AG106" s="123">
        <v>126.68</v>
      </c>
      <c r="AH106" s="123">
        <v>127.68</v>
      </c>
      <c r="AI106" s="123">
        <v>128.68</v>
      </c>
      <c r="AJ106" s="123">
        <v>129.68</v>
      </c>
      <c r="AK106" s="123">
        <v>130.68</v>
      </c>
      <c r="AL106" s="123">
        <v>131.68</v>
      </c>
      <c r="AM106" s="123">
        <v>132.68</v>
      </c>
      <c r="AN106" s="123">
        <v>133.68</v>
      </c>
      <c r="AO106" s="123">
        <v>134.68</v>
      </c>
      <c r="AP106" s="123">
        <v>135.68</v>
      </c>
      <c r="AQ106" s="123">
        <v>136.68</v>
      </c>
      <c r="AR106" s="123">
        <v>137.68</v>
      </c>
      <c r="AS106" s="123">
        <v>138.68</v>
      </c>
      <c r="AT106" s="123">
        <v>139.68</v>
      </c>
      <c r="AU106" s="123">
        <v>140.68</v>
      </c>
      <c r="AV106" s="123">
        <v>141.68</v>
      </c>
      <c r="AW106" s="123">
        <v>142.68</v>
      </c>
      <c r="AX106" s="123">
        <v>143.68</v>
      </c>
      <c r="AY106" s="123">
        <v>144.68</v>
      </c>
      <c r="AZ106" s="123">
        <v>145.68</v>
      </c>
      <c r="BA106" s="123">
        <v>146.68</v>
      </c>
      <c r="BB106" s="123">
        <v>147.68</v>
      </c>
      <c r="BC106" s="123">
        <v>148.68</v>
      </c>
      <c r="BD106" s="123">
        <v>149.68</v>
      </c>
      <c r="BE106" s="123">
        <v>150.68</v>
      </c>
      <c r="BF106" s="123">
        <v>151.68</v>
      </c>
      <c r="BG106" s="123">
        <v>152.68</v>
      </c>
      <c r="BH106" s="123">
        <v>153.68</v>
      </c>
      <c r="BI106" s="123">
        <v>154.68</v>
      </c>
      <c r="BJ106" s="123">
        <v>155.68</v>
      </c>
      <c r="BK106" s="123">
        <v>156.68</v>
      </c>
      <c r="BL106" s="123">
        <v>157.68</v>
      </c>
      <c r="BM106" s="123">
        <v>158.68</v>
      </c>
      <c r="BN106" s="123">
        <v>159.68</v>
      </c>
      <c r="BO106" s="123">
        <v>160.68</v>
      </c>
      <c r="BP106" s="123">
        <v>161.68</v>
      </c>
      <c r="BQ106" s="123">
        <v>162.68</v>
      </c>
      <c r="BR106" s="123">
        <v>163.68</v>
      </c>
      <c r="BS106" s="123">
        <v>164.68</v>
      </c>
      <c r="BT106" s="123">
        <v>165.68</v>
      </c>
      <c r="BU106" s="123">
        <v>166.68</v>
      </c>
      <c r="BV106" s="123">
        <v>167.68</v>
      </c>
      <c r="BW106" s="123">
        <v>168.68</v>
      </c>
      <c r="BX106" s="123">
        <v>169.68</v>
      </c>
      <c r="BY106" s="123">
        <v>170.68</v>
      </c>
      <c r="BZ106" s="123">
        <v>171.68</v>
      </c>
      <c r="CA106" s="123">
        <v>172.68</v>
      </c>
      <c r="CB106" s="123">
        <v>173.68</v>
      </c>
      <c r="CC106" s="123">
        <v>174.68</v>
      </c>
      <c r="CD106" s="123">
        <v>175.68</v>
      </c>
      <c r="CE106" s="123">
        <v>176.68</v>
      </c>
      <c r="CF106" s="123">
        <v>177.68</v>
      </c>
      <c r="CG106" s="123">
        <v>178.68</v>
      </c>
      <c r="CH106" s="123">
        <v>179.68</v>
      </c>
      <c r="CI106" s="123">
        <v>180.68</v>
      </c>
      <c r="CJ106" s="123">
        <v>181.68</v>
      </c>
      <c r="CK106" s="123">
        <v>182.68</v>
      </c>
      <c r="CL106" s="123">
        <v>183.68</v>
      </c>
      <c r="CM106" s="123">
        <v>184.68</v>
      </c>
      <c r="CN106" s="123">
        <v>185.68</v>
      </c>
      <c r="CO106" s="123">
        <v>186.68</v>
      </c>
      <c r="CP106" s="123">
        <v>187.68</v>
      </c>
      <c r="CQ106" s="123">
        <v>188.68</v>
      </c>
      <c r="CR106" s="123">
        <v>189.68</v>
      </c>
      <c r="CS106" s="123">
        <v>190.68</v>
      </c>
      <c r="CT106" s="123">
        <v>191.68</v>
      </c>
      <c r="CU106" s="123">
        <v>192.68</v>
      </c>
      <c r="CV106" s="123">
        <v>193.68</v>
      </c>
      <c r="CW106" s="123">
        <v>194.68</v>
      </c>
      <c r="CX106" s="123">
        <v>195.68</v>
      </c>
      <c r="CY106" s="123">
        <v>196.68</v>
      </c>
      <c r="CZ106" s="123">
        <v>197.68</v>
      </c>
      <c r="DA106" s="123">
        <v>198.68</v>
      </c>
      <c r="DB106" s="123">
        <v>199.68</v>
      </c>
      <c r="DC106" s="123">
        <v>200.68</v>
      </c>
      <c r="DD106" s="123">
        <v>201.68</v>
      </c>
      <c r="DE106" s="123">
        <v>202.68</v>
      </c>
      <c r="DF106" s="123">
        <v>203.68</v>
      </c>
      <c r="DG106" s="123">
        <v>204.68</v>
      </c>
      <c r="DH106" s="123">
        <v>205.68</v>
      </c>
      <c r="DI106" s="123">
        <v>206.68</v>
      </c>
      <c r="DJ106" s="123">
        <v>207.68</v>
      </c>
      <c r="DK106" s="123">
        <v>208.68</v>
      </c>
      <c r="DL106" s="123">
        <v>209.68</v>
      </c>
      <c r="DM106" s="123">
        <v>210.68</v>
      </c>
      <c r="DN106" s="123">
        <v>211.68</v>
      </c>
      <c r="DO106" s="123">
        <v>212.68</v>
      </c>
      <c r="DP106" s="123">
        <v>213.68</v>
      </c>
      <c r="DQ106" s="123">
        <v>214.68</v>
      </c>
      <c r="DR106" s="123">
        <v>215.68</v>
      </c>
      <c r="DS106" s="123">
        <v>216.68</v>
      </c>
      <c r="DT106" s="123">
        <v>217.68</v>
      </c>
      <c r="DU106" s="123">
        <v>218.68</v>
      </c>
      <c r="DV106" s="123">
        <v>219.68</v>
      </c>
      <c r="DW106" s="123">
        <v>220.68</v>
      </c>
      <c r="DX106" s="123">
        <v>221.68</v>
      </c>
      <c r="DY106" s="123">
        <v>222.68</v>
      </c>
      <c r="DZ106" s="123">
        <v>223.68</v>
      </c>
      <c r="EA106" s="123">
        <v>224.68</v>
      </c>
      <c r="EB106" s="123">
        <v>225.68</v>
      </c>
      <c r="EC106" s="123">
        <v>226.68</v>
      </c>
      <c r="ED106" s="123">
        <v>227.68</v>
      </c>
      <c r="EE106" s="123">
        <v>228.68</v>
      </c>
      <c r="EF106" s="123">
        <v>229.68</v>
      </c>
      <c r="EG106" s="123">
        <v>230.68</v>
      </c>
      <c r="EH106" s="123">
        <v>231.68</v>
      </c>
      <c r="EI106" s="123">
        <v>232.68</v>
      </c>
      <c r="EJ106" s="123">
        <v>233.68</v>
      </c>
      <c r="EK106" s="123">
        <v>234.68</v>
      </c>
      <c r="EL106" s="123">
        <v>235.68</v>
      </c>
      <c r="EM106" s="123">
        <v>236.68</v>
      </c>
      <c r="EN106" s="123">
        <v>237.68</v>
      </c>
      <c r="EO106" s="123">
        <v>238.68</v>
      </c>
      <c r="EP106" s="123">
        <v>239.68</v>
      </c>
      <c r="EQ106" s="123">
        <v>240.68</v>
      </c>
      <c r="ER106" s="123">
        <v>241.68</v>
      </c>
      <c r="ES106" s="123">
        <v>242.68</v>
      </c>
      <c r="ET106" s="123">
        <v>243.68</v>
      </c>
      <c r="EU106" s="123">
        <v>244.68</v>
      </c>
      <c r="EV106" s="123">
        <v>245.68</v>
      </c>
      <c r="EW106" s="123">
        <v>246.68</v>
      </c>
      <c r="EX106" s="123">
        <v>247.68</v>
      </c>
      <c r="EY106" s="123">
        <v>248.68</v>
      </c>
      <c r="EZ106" s="123">
        <v>249.68</v>
      </c>
      <c r="FA106" s="123">
        <v>250.68</v>
      </c>
      <c r="FB106" s="123">
        <v>251.68</v>
      </c>
      <c r="FC106" s="123">
        <v>252.68</v>
      </c>
      <c r="FD106" s="123">
        <v>253.68</v>
      </c>
      <c r="FE106" s="123">
        <v>254.68</v>
      </c>
      <c r="FF106" s="123">
        <v>255.68</v>
      </c>
      <c r="FG106" s="123">
        <v>256.68</v>
      </c>
      <c r="FH106" s="123">
        <v>257.68</v>
      </c>
      <c r="FI106" s="123">
        <v>258.68</v>
      </c>
      <c r="FJ106" s="123">
        <v>259.68</v>
      </c>
      <c r="FK106" s="123">
        <v>260.68</v>
      </c>
      <c r="FL106" s="123">
        <v>261.68</v>
      </c>
      <c r="FM106" s="123">
        <v>262.68</v>
      </c>
      <c r="FN106" s="123">
        <v>263.68</v>
      </c>
      <c r="FO106" s="123">
        <v>264.68</v>
      </c>
      <c r="FP106" s="123">
        <v>265.68</v>
      </c>
      <c r="FQ106" s="123">
        <v>266.68</v>
      </c>
      <c r="FR106" s="123">
        <v>267.68</v>
      </c>
      <c r="FS106" s="123">
        <v>268.68</v>
      </c>
      <c r="FT106" s="123">
        <v>269.68</v>
      </c>
      <c r="FU106" s="123">
        <v>270.68</v>
      </c>
      <c r="FV106" s="123">
        <v>271.68</v>
      </c>
      <c r="FW106" s="123">
        <v>272.68</v>
      </c>
      <c r="FX106" s="123">
        <v>273.68</v>
      </c>
      <c r="FY106" s="123">
        <v>274.68</v>
      </c>
      <c r="FZ106" s="123">
        <v>275.68</v>
      </c>
      <c r="GA106" s="123">
        <v>276.68</v>
      </c>
      <c r="GB106" s="123">
        <v>277.68</v>
      </c>
      <c r="GC106" s="123">
        <v>278.68</v>
      </c>
      <c r="GD106" s="123">
        <v>279.68</v>
      </c>
      <c r="GE106" s="123">
        <v>280.68</v>
      </c>
      <c r="GF106" s="123">
        <v>281.68</v>
      </c>
      <c r="GG106" s="123">
        <v>282.68</v>
      </c>
      <c r="GH106" s="123">
        <v>283.68</v>
      </c>
      <c r="GI106" s="123">
        <v>284.68</v>
      </c>
      <c r="GJ106" s="123">
        <v>285.68</v>
      </c>
      <c r="GK106" s="123">
        <v>286.68</v>
      </c>
      <c r="GL106" s="123">
        <v>287.68</v>
      </c>
      <c r="GM106" s="123">
        <v>288.68</v>
      </c>
      <c r="GN106" s="123">
        <v>289.68</v>
      </c>
      <c r="GO106" s="123">
        <v>290.68</v>
      </c>
      <c r="GP106" s="123">
        <v>291.68</v>
      </c>
      <c r="GQ106" s="123">
        <v>292.68</v>
      </c>
      <c r="GR106" s="123">
        <v>293.68</v>
      </c>
      <c r="GS106" s="123">
        <v>294.68</v>
      </c>
      <c r="GT106" s="123">
        <v>295.68</v>
      </c>
      <c r="GU106" s="123">
        <v>296.68</v>
      </c>
      <c r="GV106" s="123">
        <v>297.68</v>
      </c>
      <c r="GW106" s="123">
        <v>298.68</v>
      </c>
      <c r="GX106" s="123">
        <v>299.68</v>
      </c>
      <c r="GY106" s="123">
        <v>300.68</v>
      </c>
      <c r="GZ106" s="123">
        <v>301.68</v>
      </c>
      <c r="HA106" s="123">
        <v>302.68</v>
      </c>
      <c r="HB106" s="123">
        <v>303.68</v>
      </c>
      <c r="HC106" s="123">
        <v>304.68</v>
      </c>
      <c r="HD106" s="123">
        <v>305.68</v>
      </c>
      <c r="HE106" s="123">
        <v>306.68</v>
      </c>
      <c r="HF106" s="123">
        <v>307.68</v>
      </c>
      <c r="HG106" s="123">
        <v>308.68</v>
      </c>
      <c r="HH106" s="123">
        <v>309.68</v>
      </c>
      <c r="HI106" s="123">
        <v>310.68</v>
      </c>
      <c r="HJ106" s="123">
        <v>311.68</v>
      </c>
      <c r="HK106" s="123">
        <v>312.68</v>
      </c>
      <c r="HL106" s="123">
        <v>313.68</v>
      </c>
      <c r="HM106" s="123">
        <v>314.68</v>
      </c>
      <c r="HN106" s="123">
        <v>315.68</v>
      </c>
      <c r="HO106" s="123">
        <v>316.68</v>
      </c>
      <c r="HP106" s="123">
        <v>317.68</v>
      </c>
      <c r="HQ106" s="123">
        <v>318.68</v>
      </c>
      <c r="HR106" s="123">
        <v>319.68</v>
      </c>
      <c r="HS106" s="123">
        <v>320.68</v>
      </c>
      <c r="HT106" s="123">
        <v>321.68</v>
      </c>
      <c r="HU106" s="123">
        <v>322.68</v>
      </c>
      <c r="HV106" s="123">
        <v>323.68</v>
      </c>
      <c r="HW106" s="123">
        <v>324.68</v>
      </c>
      <c r="HX106" s="123">
        <v>325.68</v>
      </c>
      <c r="HY106" s="123">
        <v>326.68</v>
      </c>
      <c r="HZ106" s="123">
        <v>327.68</v>
      </c>
      <c r="IA106" s="123">
        <v>328.68</v>
      </c>
      <c r="IB106" s="123">
        <v>329.68</v>
      </c>
    </row>
    <row r="107" spans="1:236" s="95" customFormat="1" ht="21" hidden="1" customHeight="1" x14ac:dyDescent="0.3">
      <c r="A107" s="1109"/>
      <c r="B107" s="622" t="s">
        <v>271</v>
      </c>
      <c r="C107" s="1115"/>
      <c r="D107" s="98">
        <f t="shared" ref="D107:BO107" si="216">D105-D106</f>
        <v>-11.280000000000001</v>
      </c>
      <c r="E107" s="98">
        <f t="shared" si="216"/>
        <v>-6.6800000000000068</v>
      </c>
      <c r="F107" s="98">
        <f t="shared" si="216"/>
        <v>-11.080000000000013</v>
      </c>
      <c r="G107" s="98">
        <f t="shared" si="216"/>
        <v>-9.8800000000000097</v>
      </c>
      <c r="H107" s="98">
        <f t="shared" si="216"/>
        <v>-11.680000000000007</v>
      </c>
      <c r="I107" s="98">
        <f t="shared" si="216"/>
        <v>-9.480000000000004</v>
      </c>
      <c r="J107" s="98">
        <f t="shared" si="216"/>
        <v>-8.8799999999999955</v>
      </c>
      <c r="K107" s="98">
        <f t="shared" si="216"/>
        <v>-5.480000000000004</v>
      </c>
      <c r="L107" s="98">
        <f t="shared" si="216"/>
        <v>-27.879999999999995</v>
      </c>
      <c r="M107" s="98">
        <f t="shared" si="216"/>
        <v>-11.480000000000018</v>
      </c>
      <c r="N107" s="98">
        <f t="shared" si="216"/>
        <v>-12.280000000000015</v>
      </c>
      <c r="O107" s="98">
        <f t="shared" si="216"/>
        <v>-14.480000000000004</v>
      </c>
      <c r="P107" s="98">
        <f t="shared" si="216"/>
        <v>-12.47999999999999</v>
      </c>
      <c r="Q107" s="98">
        <f t="shared" si="216"/>
        <v>-17.28</v>
      </c>
      <c r="R107" s="98">
        <f t="shared" si="216"/>
        <v>-19.28</v>
      </c>
      <c r="S107" s="98">
        <f t="shared" si="216"/>
        <v>-29.28</v>
      </c>
      <c r="T107" s="98">
        <f t="shared" si="216"/>
        <v>-24.28</v>
      </c>
      <c r="U107" s="98">
        <f t="shared" si="216"/>
        <v>-21.88000000000001</v>
      </c>
      <c r="V107" s="98">
        <f t="shared" si="216"/>
        <v>-18.879999999999995</v>
      </c>
      <c r="W107" s="98">
        <f t="shared" si="216"/>
        <v>-17.680000000000007</v>
      </c>
      <c r="X107" s="98">
        <f t="shared" si="216"/>
        <v>-30.680000000000007</v>
      </c>
      <c r="Y107" s="98">
        <f t="shared" si="216"/>
        <v>-19.280000000000015</v>
      </c>
      <c r="Z107" s="98">
        <f t="shared" si="216"/>
        <v>-21.08</v>
      </c>
      <c r="AA107" s="98">
        <f t="shared" si="216"/>
        <v>-26.47999999999999</v>
      </c>
      <c r="AB107" s="98">
        <f t="shared" si="216"/>
        <v>-25.680000000000007</v>
      </c>
      <c r="AC107" s="98">
        <f t="shared" si="216"/>
        <v>-27.280000000000015</v>
      </c>
      <c r="AD107" s="98">
        <f t="shared" si="216"/>
        <v>-36.879999999999995</v>
      </c>
      <c r="AE107" s="98">
        <f t="shared" si="216"/>
        <v>-28.08</v>
      </c>
      <c r="AF107" s="98">
        <f t="shared" si="216"/>
        <v>-35.08</v>
      </c>
      <c r="AG107" s="98">
        <f t="shared" si="216"/>
        <v>-28.08</v>
      </c>
      <c r="AH107" s="98">
        <f t="shared" si="216"/>
        <v>-36.28</v>
      </c>
      <c r="AI107" s="98">
        <f t="shared" si="216"/>
        <v>-49.28</v>
      </c>
      <c r="AJ107" s="98">
        <f t="shared" si="216"/>
        <v>-41.879999999999995</v>
      </c>
      <c r="AK107" s="98">
        <f t="shared" si="216"/>
        <v>-43.480000000000004</v>
      </c>
      <c r="AL107" s="98">
        <f t="shared" si="216"/>
        <v>-36.88000000000001</v>
      </c>
      <c r="AM107" s="98">
        <f t="shared" si="216"/>
        <v>-45.879999999999995</v>
      </c>
      <c r="AN107" s="98">
        <f t="shared" si="216"/>
        <v>-42.28</v>
      </c>
      <c r="AO107" s="98">
        <f t="shared" si="216"/>
        <v>-42.680000000000007</v>
      </c>
      <c r="AP107" s="98">
        <f t="shared" si="216"/>
        <v>-48.679999999999993</v>
      </c>
      <c r="AQ107" s="98">
        <f t="shared" si="216"/>
        <v>-44.879999999999995</v>
      </c>
      <c r="AR107" s="98">
        <f t="shared" si="216"/>
        <v>-39.680000000000007</v>
      </c>
      <c r="AS107" s="98">
        <f t="shared" si="216"/>
        <v>-49.08</v>
      </c>
      <c r="AT107" s="98">
        <f t="shared" si="216"/>
        <v>-41.28</v>
      </c>
      <c r="AU107" s="98">
        <f t="shared" si="216"/>
        <v>-49.480000000000004</v>
      </c>
      <c r="AV107" s="98">
        <f t="shared" si="216"/>
        <v>-51.08</v>
      </c>
      <c r="AW107" s="98">
        <f t="shared" si="216"/>
        <v>-44.88000000000001</v>
      </c>
      <c r="AX107" s="98">
        <f t="shared" si="216"/>
        <v>-47.28</v>
      </c>
      <c r="AY107" s="98">
        <f t="shared" si="216"/>
        <v>-58.47999999999999</v>
      </c>
      <c r="AZ107" s="98">
        <f t="shared" si="216"/>
        <v>-50.879999999999995</v>
      </c>
      <c r="BA107" s="98">
        <f t="shared" si="216"/>
        <v>-55.680000000000007</v>
      </c>
      <c r="BB107" s="98">
        <f t="shared" si="216"/>
        <v>-47.680000000000007</v>
      </c>
      <c r="BC107" s="98">
        <f t="shared" si="216"/>
        <v>-63.680000000000007</v>
      </c>
      <c r="BD107" s="98">
        <f t="shared" si="216"/>
        <v>-56.679999999999993</v>
      </c>
      <c r="BE107" s="98">
        <f t="shared" si="216"/>
        <v>-66.28</v>
      </c>
      <c r="BF107" s="98">
        <f t="shared" si="216"/>
        <v>-66.680000000000007</v>
      </c>
      <c r="BG107" s="98">
        <f t="shared" si="216"/>
        <v>-54.879999999999995</v>
      </c>
      <c r="BH107" s="98">
        <f t="shared" si="216"/>
        <v>-60.280000000000015</v>
      </c>
      <c r="BI107" s="98">
        <f t="shared" si="216"/>
        <v>-67.47999999999999</v>
      </c>
      <c r="BJ107" s="98">
        <f t="shared" si="216"/>
        <v>-55.680000000000007</v>
      </c>
      <c r="BK107" s="98">
        <f t="shared" si="216"/>
        <v>-71.08</v>
      </c>
      <c r="BL107" s="98">
        <f t="shared" si="216"/>
        <v>-64.47999999999999</v>
      </c>
      <c r="BM107" s="98">
        <f t="shared" si="216"/>
        <v>-69.280000000000015</v>
      </c>
      <c r="BN107" s="98">
        <f t="shared" si="216"/>
        <v>-70.28</v>
      </c>
      <c r="BO107" s="98">
        <f t="shared" si="216"/>
        <v>-75.680000000000007</v>
      </c>
      <c r="BP107" s="98">
        <f t="shared" ref="BP107:EA107" si="217">BP105-BP106</f>
        <v>-67.47999999999999</v>
      </c>
      <c r="BQ107" s="98">
        <f t="shared" si="217"/>
        <v>-68.28</v>
      </c>
      <c r="BR107" s="98">
        <f t="shared" si="217"/>
        <v>-68.280000000000015</v>
      </c>
      <c r="BS107" s="98">
        <f t="shared" si="217"/>
        <v>-66.28</v>
      </c>
      <c r="BT107" s="98">
        <f t="shared" si="217"/>
        <v>-75.28</v>
      </c>
      <c r="BU107" s="98">
        <f t="shared" si="217"/>
        <v>-77.080000000000013</v>
      </c>
      <c r="BV107" s="98">
        <f t="shared" si="217"/>
        <v>-70.28</v>
      </c>
      <c r="BW107" s="98">
        <f t="shared" si="217"/>
        <v>-72.88</v>
      </c>
      <c r="BX107" s="98">
        <f t="shared" si="217"/>
        <v>-84.08</v>
      </c>
      <c r="BY107" s="98">
        <f t="shared" si="217"/>
        <v>-84.679999999999993</v>
      </c>
      <c r="BZ107" s="98">
        <f t="shared" si="217"/>
        <v>-83.280000000000015</v>
      </c>
      <c r="CA107" s="98">
        <f t="shared" si="217"/>
        <v>-73.88</v>
      </c>
      <c r="CB107" s="98">
        <f t="shared" si="217"/>
        <v>-82.68</v>
      </c>
      <c r="CC107" s="98">
        <f t="shared" si="217"/>
        <v>-81.48</v>
      </c>
      <c r="CD107" s="98">
        <f t="shared" si="217"/>
        <v>-89.68</v>
      </c>
      <c r="CE107" s="98">
        <f t="shared" si="217"/>
        <v>-81.080000000000013</v>
      </c>
      <c r="CF107" s="98">
        <f t="shared" si="217"/>
        <v>-92.88</v>
      </c>
      <c r="CG107" s="98">
        <f t="shared" si="217"/>
        <v>-78.680000000000007</v>
      </c>
      <c r="CH107" s="98">
        <f t="shared" si="217"/>
        <v>-83.47999999999999</v>
      </c>
      <c r="CI107" s="98">
        <f t="shared" si="217"/>
        <v>-89.28</v>
      </c>
      <c r="CJ107" s="98">
        <f t="shared" si="217"/>
        <v>-84.48</v>
      </c>
      <c r="CK107" s="98">
        <f t="shared" si="217"/>
        <v>-91.480000000000018</v>
      </c>
      <c r="CL107" s="98">
        <f t="shared" si="217"/>
        <v>-93.28</v>
      </c>
      <c r="CM107" s="98">
        <f t="shared" si="217"/>
        <v>-90.280000000000015</v>
      </c>
      <c r="CN107" s="98">
        <f t="shared" si="217"/>
        <v>-104.88</v>
      </c>
      <c r="CO107" s="98">
        <f t="shared" si="217"/>
        <v>-93.08</v>
      </c>
      <c r="CP107" s="98">
        <f t="shared" si="217"/>
        <v>-96.28</v>
      </c>
      <c r="CQ107" s="98">
        <f t="shared" si="217"/>
        <v>-101.68</v>
      </c>
      <c r="CR107" s="98">
        <f t="shared" si="217"/>
        <v>-101.68</v>
      </c>
      <c r="CS107" s="98">
        <f t="shared" si="217"/>
        <v>-93.88</v>
      </c>
      <c r="CT107" s="98">
        <f t="shared" si="217"/>
        <v>-111.88000000000001</v>
      </c>
      <c r="CU107" s="98">
        <f t="shared" si="217"/>
        <v>-101.08</v>
      </c>
      <c r="CV107" s="98">
        <f t="shared" si="217"/>
        <v>-107.28</v>
      </c>
      <c r="CW107" s="98">
        <f t="shared" si="217"/>
        <v>-107.08</v>
      </c>
      <c r="CX107" s="98">
        <f t="shared" si="217"/>
        <v>-111.08000000000001</v>
      </c>
      <c r="CY107" s="98">
        <f t="shared" si="217"/>
        <v>-98.08</v>
      </c>
      <c r="CZ107" s="98">
        <f t="shared" si="217"/>
        <v>-112.28</v>
      </c>
      <c r="DA107" s="98">
        <f t="shared" si="217"/>
        <v>-108.48</v>
      </c>
      <c r="DB107" s="98">
        <f t="shared" si="217"/>
        <v>-108.48</v>
      </c>
      <c r="DC107" s="98">
        <f t="shared" si="217"/>
        <v>-109.28</v>
      </c>
      <c r="DD107" s="98">
        <f t="shared" si="217"/>
        <v>-108.47999999999999</v>
      </c>
      <c r="DE107" s="98">
        <f t="shared" si="217"/>
        <v>-103.68</v>
      </c>
      <c r="DF107" s="98">
        <f t="shared" si="217"/>
        <v>-105.28</v>
      </c>
      <c r="DG107" s="98">
        <f t="shared" si="217"/>
        <v>-107.47999999999999</v>
      </c>
      <c r="DH107" s="98">
        <f t="shared" si="217"/>
        <v>-105.68</v>
      </c>
      <c r="DI107" s="98">
        <f t="shared" si="217"/>
        <v>-109.88</v>
      </c>
      <c r="DJ107" s="98">
        <f t="shared" si="217"/>
        <v>-121.08</v>
      </c>
      <c r="DK107" s="98">
        <f t="shared" si="217"/>
        <v>-111.08</v>
      </c>
      <c r="DL107" s="98">
        <f t="shared" si="217"/>
        <v>-112.08</v>
      </c>
      <c r="DM107" s="98">
        <f t="shared" si="217"/>
        <v>-117.08</v>
      </c>
      <c r="DN107" s="98">
        <f t="shared" si="217"/>
        <v>-124.88000000000001</v>
      </c>
      <c r="DO107" s="98">
        <f t="shared" si="217"/>
        <v>-119.08000000000001</v>
      </c>
      <c r="DP107" s="98">
        <f t="shared" si="217"/>
        <v>-115.28</v>
      </c>
      <c r="DQ107" s="98">
        <f t="shared" si="217"/>
        <v>-120.68</v>
      </c>
      <c r="DR107" s="98">
        <f t="shared" si="217"/>
        <v>-124.08</v>
      </c>
      <c r="DS107" s="98">
        <f t="shared" si="217"/>
        <v>-121.08</v>
      </c>
      <c r="DT107" s="98">
        <f t="shared" si="217"/>
        <v>-119.68</v>
      </c>
      <c r="DU107" s="98">
        <f t="shared" si="217"/>
        <v>-126.88</v>
      </c>
      <c r="DV107" s="98">
        <f t="shared" si="217"/>
        <v>-129.08000000000001</v>
      </c>
      <c r="DW107" s="98">
        <f t="shared" si="217"/>
        <v>-137.68</v>
      </c>
      <c r="DX107" s="98">
        <f t="shared" si="217"/>
        <v>-134.88</v>
      </c>
      <c r="DY107" s="98">
        <f t="shared" si="217"/>
        <v>-138.68</v>
      </c>
      <c r="DZ107" s="98">
        <f t="shared" si="217"/>
        <v>-129.48000000000002</v>
      </c>
      <c r="EA107" s="98">
        <f t="shared" si="217"/>
        <v>-129.28</v>
      </c>
      <c r="EB107" s="98">
        <f t="shared" ref="EB107:GM107" si="218">EB105-EB106</f>
        <v>-127.68</v>
      </c>
      <c r="EC107" s="98">
        <f t="shared" si="218"/>
        <v>-143.48000000000002</v>
      </c>
      <c r="ED107" s="98">
        <f t="shared" si="218"/>
        <v>-133.28</v>
      </c>
      <c r="EE107" s="98">
        <f t="shared" si="218"/>
        <v>-134.88</v>
      </c>
      <c r="EF107" s="98">
        <f t="shared" si="218"/>
        <v>-144.07999999999998</v>
      </c>
      <c r="EG107" s="98">
        <f t="shared" si="218"/>
        <v>-147.07999999999998</v>
      </c>
      <c r="EH107" s="98">
        <f t="shared" si="218"/>
        <v>-136.47999999999999</v>
      </c>
      <c r="EI107" s="98">
        <f t="shared" si="218"/>
        <v>-150.68</v>
      </c>
      <c r="EJ107" s="98">
        <f t="shared" si="218"/>
        <v>-147.08000000000001</v>
      </c>
      <c r="EK107" s="98">
        <f t="shared" si="218"/>
        <v>-160.88</v>
      </c>
      <c r="EL107" s="98">
        <f t="shared" si="218"/>
        <v>-144.07999999999998</v>
      </c>
      <c r="EM107" s="98">
        <f t="shared" si="218"/>
        <v>-146.07999999999998</v>
      </c>
      <c r="EN107" s="98">
        <f t="shared" si="218"/>
        <v>-147.68</v>
      </c>
      <c r="EO107" s="98">
        <f t="shared" si="218"/>
        <v>-145.07999999999998</v>
      </c>
      <c r="EP107" s="98">
        <f t="shared" si="218"/>
        <v>-146.68</v>
      </c>
      <c r="EQ107" s="98">
        <f t="shared" si="218"/>
        <v>-143.68</v>
      </c>
      <c r="ER107" s="98">
        <f t="shared" si="218"/>
        <v>-148.48000000000002</v>
      </c>
      <c r="ES107" s="98">
        <f t="shared" si="218"/>
        <v>-161.48000000000002</v>
      </c>
      <c r="ET107" s="98">
        <f t="shared" si="218"/>
        <v>-154.68</v>
      </c>
      <c r="EU107" s="98">
        <f t="shared" si="218"/>
        <v>-147.88</v>
      </c>
      <c r="EV107" s="98">
        <f t="shared" si="218"/>
        <v>-160.88</v>
      </c>
      <c r="EW107" s="98">
        <f t="shared" si="218"/>
        <v>-168.48000000000002</v>
      </c>
      <c r="EX107" s="98">
        <f t="shared" si="218"/>
        <v>-154.47999999999999</v>
      </c>
      <c r="EY107" s="98">
        <f t="shared" si="218"/>
        <v>-164.48000000000002</v>
      </c>
      <c r="EZ107" s="98">
        <f t="shared" si="218"/>
        <v>-158.68</v>
      </c>
      <c r="FA107" s="98">
        <f t="shared" si="218"/>
        <v>-156.07999999999998</v>
      </c>
      <c r="FB107" s="98">
        <f t="shared" si="218"/>
        <v>-161.88</v>
      </c>
      <c r="FC107" s="98">
        <f t="shared" si="218"/>
        <v>-153.48000000000002</v>
      </c>
      <c r="FD107" s="98">
        <f t="shared" si="218"/>
        <v>-156.47999999999999</v>
      </c>
      <c r="FE107" s="98">
        <f t="shared" si="218"/>
        <v>-159.47999999999999</v>
      </c>
      <c r="FF107" s="98">
        <f t="shared" si="218"/>
        <v>-164.48000000000002</v>
      </c>
      <c r="FG107" s="98">
        <f t="shared" si="218"/>
        <v>-167.48000000000002</v>
      </c>
      <c r="FH107" s="98">
        <f t="shared" si="218"/>
        <v>-158.48000000000002</v>
      </c>
      <c r="FI107" s="98">
        <f t="shared" si="218"/>
        <v>-166.28</v>
      </c>
      <c r="FJ107" s="98">
        <f t="shared" si="218"/>
        <v>-159.68</v>
      </c>
      <c r="FK107" s="98">
        <f t="shared" si="218"/>
        <v>-162.08000000000001</v>
      </c>
      <c r="FL107" s="98">
        <f t="shared" si="218"/>
        <v>-181.88</v>
      </c>
      <c r="FM107" s="98">
        <f t="shared" si="218"/>
        <v>-171.48000000000002</v>
      </c>
      <c r="FN107" s="98">
        <f t="shared" si="218"/>
        <v>-182.28</v>
      </c>
      <c r="FO107" s="98">
        <f t="shared" si="218"/>
        <v>-173.48000000000002</v>
      </c>
      <c r="FP107" s="98">
        <f t="shared" si="218"/>
        <v>-174.28</v>
      </c>
      <c r="FQ107" s="98">
        <f t="shared" si="218"/>
        <v>-172.68</v>
      </c>
      <c r="FR107" s="98">
        <f t="shared" si="218"/>
        <v>-173.08</v>
      </c>
      <c r="FS107" s="98">
        <f t="shared" si="218"/>
        <v>-175.08</v>
      </c>
      <c r="FT107" s="98">
        <f t="shared" si="218"/>
        <v>-174.28000000000003</v>
      </c>
      <c r="FU107" s="98">
        <f t="shared" si="218"/>
        <v>-181.07999999999998</v>
      </c>
      <c r="FV107" s="98">
        <f t="shared" si="218"/>
        <v>-175.88</v>
      </c>
      <c r="FW107" s="98">
        <f t="shared" si="218"/>
        <v>-184.68</v>
      </c>
      <c r="FX107" s="98">
        <f t="shared" si="218"/>
        <v>-182.48000000000002</v>
      </c>
      <c r="FY107" s="98">
        <f t="shared" si="218"/>
        <v>-184.48000000000002</v>
      </c>
      <c r="FZ107" s="98">
        <f t="shared" si="218"/>
        <v>-187.07999999999998</v>
      </c>
      <c r="GA107" s="98">
        <f t="shared" si="218"/>
        <v>-191.28</v>
      </c>
      <c r="GB107" s="98">
        <f t="shared" si="218"/>
        <v>-201.68</v>
      </c>
      <c r="GC107" s="98">
        <f t="shared" si="218"/>
        <v>-201.08</v>
      </c>
      <c r="GD107" s="98">
        <f t="shared" si="218"/>
        <v>-192.28</v>
      </c>
      <c r="GE107" s="98">
        <f t="shared" si="218"/>
        <v>-191.68</v>
      </c>
      <c r="GF107" s="98">
        <f t="shared" si="218"/>
        <v>-193.07999999999998</v>
      </c>
      <c r="GG107" s="98">
        <f t="shared" si="218"/>
        <v>-192.48000000000002</v>
      </c>
      <c r="GH107" s="98">
        <f t="shared" si="218"/>
        <v>-189.07999999999998</v>
      </c>
      <c r="GI107" s="98">
        <f t="shared" si="218"/>
        <v>-189.48000000000002</v>
      </c>
      <c r="GJ107" s="98">
        <f t="shared" si="218"/>
        <v>-188.48</v>
      </c>
      <c r="GK107" s="98">
        <f t="shared" si="218"/>
        <v>-199.88</v>
      </c>
      <c r="GL107" s="98">
        <f t="shared" si="218"/>
        <v>-193.07999999999998</v>
      </c>
      <c r="GM107" s="98">
        <f t="shared" si="218"/>
        <v>-190.28</v>
      </c>
      <c r="GN107" s="98">
        <f t="shared" ref="GN107:IB107" si="219">GN105-GN106</f>
        <v>-208.08</v>
      </c>
      <c r="GO107" s="98">
        <f t="shared" si="219"/>
        <v>-209.88</v>
      </c>
      <c r="GP107" s="98">
        <f t="shared" si="219"/>
        <v>-199.68</v>
      </c>
      <c r="GQ107" s="98">
        <f t="shared" si="219"/>
        <v>-193.48000000000002</v>
      </c>
      <c r="GR107" s="98">
        <f t="shared" si="219"/>
        <v>-206.88</v>
      </c>
      <c r="GS107" s="98">
        <f t="shared" si="219"/>
        <v>-199.68</v>
      </c>
      <c r="GT107" s="98">
        <f t="shared" si="219"/>
        <v>-195.68</v>
      </c>
      <c r="GU107" s="98">
        <f t="shared" si="219"/>
        <v>-196.68</v>
      </c>
      <c r="GV107" s="98">
        <f t="shared" si="219"/>
        <v>-208.07999999999998</v>
      </c>
      <c r="GW107" s="98">
        <f t="shared" si="219"/>
        <v>-205.28</v>
      </c>
      <c r="GX107" s="98">
        <f t="shared" si="219"/>
        <v>-203.68</v>
      </c>
      <c r="GY107" s="98">
        <f t="shared" si="219"/>
        <v>-210.07999999999998</v>
      </c>
      <c r="GZ107" s="98">
        <f t="shared" si="219"/>
        <v>-220.28000000000003</v>
      </c>
      <c r="HA107" s="98">
        <f t="shared" si="219"/>
        <v>-212.08</v>
      </c>
      <c r="HB107" s="98">
        <f t="shared" si="219"/>
        <v>-214.68</v>
      </c>
      <c r="HC107" s="98">
        <f t="shared" si="219"/>
        <v>-219.07999999999998</v>
      </c>
      <c r="HD107" s="98">
        <f t="shared" si="219"/>
        <v>-208.48</v>
      </c>
      <c r="HE107" s="98">
        <f t="shared" si="219"/>
        <v>-218.68</v>
      </c>
      <c r="HF107" s="98">
        <f t="shared" si="219"/>
        <v>-209.88</v>
      </c>
      <c r="HG107" s="98">
        <f t="shared" si="219"/>
        <v>-215.07999999999998</v>
      </c>
      <c r="HH107" s="98">
        <f t="shared" si="219"/>
        <v>-211.68</v>
      </c>
      <c r="HI107" s="98">
        <f t="shared" si="219"/>
        <v>-231.88</v>
      </c>
      <c r="HJ107" s="98">
        <f t="shared" si="219"/>
        <v>-225.28</v>
      </c>
      <c r="HK107" s="98">
        <f t="shared" si="219"/>
        <v>-220.08</v>
      </c>
      <c r="HL107" s="98">
        <f t="shared" si="219"/>
        <v>-233.07999999999998</v>
      </c>
      <c r="HM107" s="98">
        <f t="shared" si="219"/>
        <v>-221.88</v>
      </c>
      <c r="HN107" s="98">
        <f t="shared" si="219"/>
        <v>-217.07999999999998</v>
      </c>
      <c r="HO107" s="98">
        <f t="shared" si="219"/>
        <v>-224.07999999999998</v>
      </c>
      <c r="HP107" s="98">
        <f t="shared" si="219"/>
        <v>-218.28</v>
      </c>
      <c r="HQ107" s="98">
        <f t="shared" si="219"/>
        <v>-218.68</v>
      </c>
      <c r="HR107" s="98">
        <f t="shared" si="219"/>
        <v>-236.07999999999998</v>
      </c>
      <c r="HS107" s="98">
        <f t="shared" si="219"/>
        <v>-226.88</v>
      </c>
      <c r="HT107" s="98">
        <f t="shared" si="219"/>
        <v>-224.48000000000002</v>
      </c>
      <c r="HU107" s="98">
        <f t="shared" si="219"/>
        <v>-230.88</v>
      </c>
      <c r="HV107" s="98">
        <f t="shared" si="219"/>
        <v>-251.48000000000002</v>
      </c>
      <c r="HW107" s="98">
        <f t="shared" si="219"/>
        <v>-244.28</v>
      </c>
      <c r="HX107" s="98">
        <f t="shared" si="219"/>
        <v>-229.48</v>
      </c>
      <c r="HY107" s="98">
        <f t="shared" si="219"/>
        <v>-245.08</v>
      </c>
      <c r="HZ107" s="98">
        <f t="shared" si="219"/>
        <v>-238.88</v>
      </c>
      <c r="IA107" s="98">
        <f t="shared" si="219"/>
        <v>-237.48000000000002</v>
      </c>
      <c r="IB107" s="98">
        <f t="shared" si="219"/>
        <v>-239.07999999999998</v>
      </c>
    </row>
    <row r="108" spans="1:236" s="125" customFormat="1" ht="44.25" customHeight="1" x14ac:dyDescent="0.3">
      <c r="A108" s="639" t="s">
        <v>251</v>
      </c>
      <c r="B108" s="637" t="s">
        <v>332</v>
      </c>
      <c r="C108" s="1116"/>
      <c r="D108" s="85">
        <f t="shared" ref="D108:BO108" si="220">D109</f>
        <v>88</v>
      </c>
      <c r="E108" s="85">
        <f t="shared" si="220"/>
        <v>81</v>
      </c>
      <c r="F108" s="85">
        <f t="shared" si="220"/>
        <v>90</v>
      </c>
      <c r="G108" s="85">
        <f t="shared" si="220"/>
        <v>89</v>
      </c>
      <c r="H108" s="85">
        <f t="shared" si="220"/>
        <v>89</v>
      </c>
      <c r="I108" s="85">
        <f t="shared" si="220"/>
        <v>84</v>
      </c>
      <c r="J108" s="85">
        <f t="shared" si="220"/>
        <v>96</v>
      </c>
      <c r="K108" s="85">
        <f t="shared" si="220"/>
        <v>99</v>
      </c>
      <c r="L108" s="85">
        <f t="shared" si="220"/>
        <v>71</v>
      </c>
      <c r="M108" s="85">
        <f t="shared" si="220"/>
        <v>90</v>
      </c>
      <c r="N108" s="85">
        <f t="shared" si="220"/>
        <v>95</v>
      </c>
      <c r="O108" s="85">
        <f t="shared" si="220"/>
        <v>85</v>
      </c>
      <c r="P108" s="85">
        <f t="shared" si="220"/>
        <v>97</v>
      </c>
      <c r="Q108" s="85">
        <f t="shared" si="220"/>
        <v>93</v>
      </c>
      <c r="R108" s="85">
        <f t="shared" si="220"/>
        <v>93</v>
      </c>
      <c r="S108" s="85">
        <f t="shared" si="220"/>
        <v>85</v>
      </c>
      <c r="T108" s="85">
        <f t="shared" si="220"/>
        <v>90</v>
      </c>
      <c r="U108" s="85">
        <f t="shared" si="220"/>
        <v>87</v>
      </c>
      <c r="V108" s="85">
        <f t="shared" si="220"/>
        <v>97</v>
      </c>
      <c r="W108" s="85">
        <f t="shared" si="220"/>
        <v>99</v>
      </c>
      <c r="X108" s="85">
        <f t="shared" si="220"/>
        <v>89</v>
      </c>
      <c r="Y108" s="85">
        <f t="shared" si="220"/>
        <v>100</v>
      </c>
      <c r="Z108" s="85">
        <f t="shared" si="220"/>
        <v>94</v>
      </c>
      <c r="AA108" s="85">
        <f t="shared" si="220"/>
        <v>93</v>
      </c>
      <c r="AB108" s="85">
        <f t="shared" si="220"/>
        <v>94</v>
      </c>
      <c r="AC108" s="85">
        <f t="shared" si="220"/>
        <v>90</v>
      </c>
      <c r="AD108" s="85">
        <f t="shared" si="220"/>
        <v>88</v>
      </c>
      <c r="AE108" s="85">
        <f t="shared" si="220"/>
        <v>97</v>
      </c>
      <c r="AF108" s="85">
        <f t="shared" si="220"/>
        <v>87</v>
      </c>
      <c r="AG108" s="85">
        <f t="shared" si="220"/>
        <v>98</v>
      </c>
      <c r="AH108" s="85">
        <f t="shared" si="220"/>
        <v>86</v>
      </c>
      <c r="AI108" s="85">
        <f t="shared" si="220"/>
        <v>71</v>
      </c>
      <c r="AJ108" s="85">
        <f t="shared" si="220"/>
        <v>89</v>
      </c>
      <c r="AK108" s="85">
        <f t="shared" si="220"/>
        <v>86</v>
      </c>
      <c r="AL108" s="85">
        <f t="shared" si="220"/>
        <v>89</v>
      </c>
      <c r="AM108" s="85">
        <f t="shared" si="220"/>
        <v>88</v>
      </c>
      <c r="AN108" s="85">
        <f t="shared" si="220"/>
        <v>89</v>
      </c>
      <c r="AO108" s="85">
        <f t="shared" si="220"/>
        <v>91</v>
      </c>
      <c r="AP108" s="85">
        <f t="shared" si="220"/>
        <v>87</v>
      </c>
      <c r="AQ108" s="85">
        <f t="shared" si="220"/>
        <v>92</v>
      </c>
      <c r="AR108" s="85">
        <f t="shared" si="220"/>
        <v>98</v>
      </c>
      <c r="AS108" s="85">
        <f t="shared" si="220"/>
        <v>87</v>
      </c>
      <c r="AT108" s="85">
        <f t="shared" si="220"/>
        <v>100</v>
      </c>
      <c r="AU108" s="85">
        <f t="shared" si="220"/>
        <v>92</v>
      </c>
      <c r="AV108" s="85">
        <f t="shared" si="220"/>
        <v>94</v>
      </c>
      <c r="AW108" s="85">
        <f t="shared" si="220"/>
        <v>99</v>
      </c>
      <c r="AX108" s="85">
        <f t="shared" si="220"/>
        <v>100</v>
      </c>
      <c r="AY108" s="85">
        <f t="shared" si="220"/>
        <v>89</v>
      </c>
      <c r="AZ108" s="85">
        <f t="shared" si="220"/>
        <v>98</v>
      </c>
      <c r="BA108" s="85">
        <f t="shared" si="220"/>
        <v>96</v>
      </c>
      <c r="BB108" s="85">
        <f t="shared" si="220"/>
        <v>96</v>
      </c>
      <c r="BC108" s="85">
        <f t="shared" si="220"/>
        <v>90</v>
      </c>
      <c r="BD108" s="85">
        <f t="shared" si="220"/>
        <v>92</v>
      </c>
      <c r="BE108" s="85">
        <f t="shared" si="220"/>
        <v>91</v>
      </c>
      <c r="BF108" s="85">
        <f t="shared" si="220"/>
        <v>82</v>
      </c>
      <c r="BG108" s="85">
        <f t="shared" si="220"/>
        <v>100</v>
      </c>
      <c r="BH108" s="85">
        <f t="shared" si="220"/>
        <v>95</v>
      </c>
      <c r="BI108" s="85">
        <f t="shared" si="220"/>
        <v>80</v>
      </c>
      <c r="BJ108" s="85">
        <f t="shared" si="220"/>
        <v>100</v>
      </c>
      <c r="BK108" s="85">
        <f t="shared" si="220"/>
        <v>87</v>
      </c>
      <c r="BL108" s="85">
        <f t="shared" si="220"/>
        <v>89</v>
      </c>
      <c r="BM108" s="85">
        <f t="shared" si="220"/>
        <v>86</v>
      </c>
      <c r="BN108" s="85">
        <f t="shared" si="220"/>
        <v>90</v>
      </c>
      <c r="BO108" s="85">
        <f t="shared" si="220"/>
        <v>100</v>
      </c>
      <c r="BP108" s="85">
        <f t="shared" ref="BP108:EA108" si="221">BP109</f>
        <v>85</v>
      </c>
      <c r="BQ108" s="85">
        <f t="shared" si="221"/>
        <v>86</v>
      </c>
      <c r="BR108" s="85">
        <f t="shared" si="221"/>
        <v>96</v>
      </c>
      <c r="BS108" s="85">
        <f t="shared" si="221"/>
        <v>98</v>
      </c>
      <c r="BT108" s="85">
        <f t="shared" si="221"/>
        <v>86</v>
      </c>
      <c r="BU108" s="85">
        <f t="shared" si="221"/>
        <v>96</v>
      </c>
      <c r="BV108" s="85">
        <f t="shared" si="221"/>
        <v>100</v>
      </c>
      <c r="BW108" s="85">
        <f t="shared" si="221"/>
        <v>87</v>
      </c>
      <c r="BX108" s="85">
        <f t="shared" si="221"/>
        <v>93</v>
      </c>
      <c r="BY108" s="85">
        <f t="shared" si="221"/>
        <v>83</v>
      </c>
      <c r="BZ108" s="85">
        <f t="shared" si="221"/>
        <v>90</v>
      </c>
      <c r="CA108" s="85">
        <f t="shared" si="221"/>
        <v>98</v>
      </c>
      <c r="CB108" s="85">
        <f t="shared" si="221"/>
        <v>89</v>
      </c>
      <c r="CC108" s="85">
        <f t="shared" si="221"/>
        <v>85</v>
      </c>
      <c r="CD108" s="85">
        <f t="shared" si="221"/>
        <v>75</v>
      </c>
      <c r="CE108" s="85">
        <f t="shared" si="221"/>
        <v>96</v>
      </c>
      <c r="CF108" s="85">
        <f t="shared" si="221"/>
        <v>90</v>
      </c>
      <c r="CG108" s="85">
        <f t="shared" si="221"/>
        <v>92</v>
      </c>
      <c r="CH108" s="85">
        <f t="shared" si="221"/>
        <v>97</v>
      </c>
      <c r="CI108" s="85">
        <f t="shared" si="221"/>
        <v>94</v>
      </c>
      <c r="CJ108" s="85">
        <f t="shared" si="221"/>
        <v>97</v>
      </c>
      <c r="CK108" s="85">
        <f t="shared" si="221"/>
        <v>95</v>
      </c>
      <c r="CL108" s="85">
        <f t="shared" si="221"/>
        <v>89</v>
      </c>
      <c r="CM108" s="85">
        <f t="shared" si="221"/>
        <v>97</v>
      </c>
      <c r="CN108" s="85">
        <f t="shared" si="221"/>
        <v>76</v>
      </c>
      <c r="CO108" s="85">
        <f t="shared" si="221"/>
        <v>92</v>
      </c>
      <c r="CP108" s="85">
        <f t="shared" si="221"/>
        <v>85</v>
      </c>
      <c r="CQ108" s="85">
        <f t="shared" si="221"/>
        <v>95</v>
      </c>
      <c r="CR108" s="85">
        <f t="shared" si="221"/>
        <v>88</v>
      </c>
      <c r="CS108" s="85">
        <f t="shared" si="221"/>
        <v>100</v>
      </c>
      <c r="CT108" s="85">
        <f t="shared" si="221"/>
        <v>89</v>
      </c>
      <c r="CU108" s="85">
        <f t="shared" si="221"/>
        <v>85</v>
      </c>
      <c r="CV108" s="85">
        <f t="shared" si="221"/>
        <v>92</v>
      </c>
      <c r="CW108" s="85">
        <f t="shared" si="221"/>
        <v>91</v>
      </c>
      <c r="CX108" s="85">
        <f t="shared" si="221"/>
        <v>85</v>
      </c>
      <c r="CY108" s="85">
        <f t="shared" si="221"/>
        <v>97</v>
      </c>
      <c r="CZ108" s="85">
        <f t="shared" si="221"/>
        <v>86</v>
      </c>
      <c r="DA108" s="85">
        <f t="shared" si="221"/>
        <v>87</v>
      </c>
      <c r="DB108" s="85">
        <f t="shared" si="221"/>
        <v>94</v>
      </c>
      <c r="DC108" s="85">
        <f t="shared" si="221"/>
        <v>83</v>
      </c>
      <c r="DD108" s="85">
        <f t="shared" si="221"/>
        <v>88</v>
      </c>
      <c r="DE108" s="85">
        <f t="shared" si="221"/>
        <v>99</v>
      </c>
      <c r="DF108" s="85">
        <f t="shared" si="221"/>
        <v>95</v>
      </c>
      <c r="DG108" s="85">
        <f t="shared" si="221"/>
        <v>95</v>
      </c>
      <c r="DH108" s="85">
        <f t="shared" si="221"/>
        <v>100</v>
      </c>
      <c r="DI108" s="85">
        <f t="shared" si="221"/>
        <v>100</v>
      </c>
      <c r="DJ108" s="85">
        <f t="shared" si="221"/>
        <v>84</v>
      </c>
      <c r="DK108" s="85">
        <f t="shared" si="221"/>
        <v>94</v>
      </c>
      <c r="DL108" s="85">
        <f t="shared" si="221"/>
        <v>97</v>
      </c>
      <c r="DM108" s="85">
        <f t="shared" si="221"/>
        <v>91</v>
      </c>
      <c r="DN108" s="85">
        <f t="shared" si="221"/>
        <v>84</v>
      </c>
      <c r="DO108" s="85">
        <f t="shared" si="221"/>
        <v>92</v>
      </c>
      <c r="DP108" s="85">
        <f t="shared" si="221"/>
        <v>97</v>
      </c>
      <c r="DQ108" s="85">
        <f t="shared" si="221"/>
        <v>91</v>
      </c>
      <c r="DR108" s="85">
        <f t="shared" si="221"/>
        <v>90</v>
      </c>
      <c r="DS108" s="85">
        <f t="shared" si="221"/>
        <v>96</v>
      </c>
      <c r="DT108" s="85">
        <f t="shared" si="221"/>
        <v>96</v>
      </c>
      <c r="DU108" s="85">
        <f t="shared" si="221"/>
        <v>89</v>
      </c>
      <c r="DV108" s="85">
        <f t="shared" si="221"/>
        <v>82</v>
      </c>
      <c r="DW108" s="85">
        <f t="shared" si="221"/>
        <v>76</v>
      </c>
      <c r="DX108" s="85">
        <f t="shared" si="221"/>
        <v>82</v>
      </c>
      <c r="DY108" s="85">
        <f t="shared" si="221"/>
        <v>84</v>
      </c>
      <c r="DZ108" s="85">
        <f t="shared" si="221"/>
        <v>94</v>
      </c>
      <c r="EA108" s="85">
        <f t="shared" si="221"/>
        <v>93</v>
      </c>
      <c r="EB108" s="85">
        <f t="shared" ref="EB108:GM108" si="222">EB109</f>
        <v>100</v>
      </c>
      <c r="EC108" s="85">
        <f t="shared" si="222"/>
        <v>87</v>
      </c>
      <c r="ED108" s="85">
        <f t="shared" si="222"/>
        <v>93</v>
      </c>
      <c r="EE108" s="85">
        <f t="shared" si="222"/>
        <v>93</v>
      </c>
      <c r="EF108" s="85">
        <f t="shared" si="222"/>
        <v>85</v>
      </c>
      <c r="EG108" s="85">
        <f t="shared" si="222"/>
        <v>87</v>
      </c>
      <c r="EH108" s="85">
        <f t="shared" si="222"/>
        <v>93</v>
      </c>
      <c r="EI108" s="85">
        <f t="shared" si="222"/>
        <v>77</v>
      </c>
      <c r="EJ108" s="85">
        <f t="shared" si="222"/>
        <v>77</v>
      </c>
      <c r="EK108" s="85">
        <f t="shared" si="222"/>
        <v>83</v>
      </c>
      <c r="EL108" s="85">
        <f t="shared" si="222"/>
        <v>93</v>
      </c>
      <c r="EM108" s="85">
        <f t="shared" si="222"/>
        <v>90</v>
      </c>
      <c r="EN108" s="85">
        <f t="shared" si="222"/>
        <v>95</v>
      </c>
      <c r="EO108" s="85">
        <f t="shared" si="222"/>
        <v>90</v>
      </c>
      <c r="EP108" s="85">
        <f t="shared" si="222"/>
        <v>100</v>
      </c>
      <c r="EQ108" s="85">
        <f t="shared" si="222"/>
        <v>98</v>
      </c>
      <c r="ER108" s="85">
        <f t="shared" si="222"/>
        <v>94</v>
      </c>
      <c r="ES108" s="85">
        <f t="shared" si="222"/>
        <v>62</v>
      </c>
      <c r="ET108" s="85">
        <f t="shared" si="222"/>
        <v>86</v>
      </c>
      <c r="EU108" s="85">
        <f t="shared" si="222"/>
        <v>96</v>
      </c>
      <c r="EV108" s="85">
        <f t="shared" si="222"/>
        <v>85</v>
      </c>
      <c r="EW108" s="85">
        <f t="shared" si="222"/>
        <v>68</v>
      </c>
      <c r="EX108" s="85">
        <f t="shared" si="222"/>
        <v>92</v>
      </c>
      <c r="EY108" s="85">
        <f t="shared" si="222"/>
        <v>80</v>
      </c>
      <c r="EZ108" s="85">
        <f t="shared" si="222"/>
        <v>90</v>
      </c>
      <c r="FA108" s="85">
        <f t="shared" si="222"/>
        <v>96</v>
      </c>
      <c r="FB108" s="85">
        <f t="shared" si="222"/>
        <v>85</v>
      </c>
      <c r="FC108" s="85">
        <f t="shared" si="222"/>
        <v>100</v>
      </c>
      <c r="FD108" s="85">
        <f t="shared" si="222"/>
        <v>100</v>
      </c>
      <c r="FE108" s="85">
        <f t="shared" si="222"/>
        <v>93</v>
      </c>
      <c r="FF108" s="85">
        <f t="shared" si="222"/>
        <v>88</v>
      </c>
      <c r="FG108" s="85">
        <f t="shared" si="222"/>
        <v>95</v>
      </c>
      <c r="FH108" s="85">
        <f t="shared" si="222"/>
        <v>91</v>
      </c>
      <c r="FI108" s="85">
        <f t="shared" si="222"/>
        <v>91</v>
      </c>
      <c r="FJ108" s="85">
        <f t="shared" si="222"/>
        <v>93</v>
      </c>
      <c r="FK108" s="85">
        <f t="shared" si="222"/>
        <v>97</v>
      </c>
      <c r="FL108" s="85">
        <f t="shared" si="222"/>
        <v>75</v>
      </c>
      <c r="FM108" s="85">
        <f t="shared" si="222"/>
        <v>94</v>
      </c>
      <c r="FN108" s="85">
        <f t="shared" si="222"/>
        <v>85</v>
      </c>
      <c r="FO108" s="85">
        <f t="shared" si="222"/>
        <v>84</v>
      </c>
      <c r="FP108" s="85">
        <f t="shared" si="222"/>
        <v>93</v>
      </c>
      <c r="FQ108" s="85">
        <f t="shared" si="222"/>
        <v>97</v>
      </c>
      <c r="FR108" s="85">
        <f t="shared" si="222"/>
        <v>94</v>
      </c>
      <c r="FS108" s="85">
        <f t="shared" si="222"/>
        <v>89</v>
      </c>
      <c r="FT108" s="85">
        <f t="shared" si="222"/>
        <v>90</v>
      </c>
      <c r="FU108" s="85">
        <f t="shared" si="222"/>
        <v>86</v>
      </c>
      <c r="FV108" s="85">
        <f t="shared" si="222"/>
        <v>94</v>
      </c>
      <c r="FW108" s="85">
        <f t="shared" si="222"/>
        <v>93</v>
      </c>
      <c r="FX108" s="85">
        <f t="shared" si="222"/>
        <v>97</v>
      </c>
      <c r="FY108" s="85">
        <f t="shared" si="222"/>
        <v>90</v>
      </c>
      <c r="FZ108" s="85">
        <f t="shared" si="222"/>
        <v>90</v>
      </c>
      <c r="GA108" s="85">
        <f t="shared" si="222"/>
        <v>95</v>
      </c>
      <c r="GB108" s="85">
        <f t="shared" si="222"/>
        <v>61</v>
      </c>
      <c r="GC108" s="85">
        <f t="shared" si="222"/>
        <v>85</v>
      </c>
      <c r="GD108" s="85">
        <f t="shared" si="222"/>
        <v>93</v>
      </c>
      <c r="GE108" s="85">
        <f t="shared" si="222"/>
        <v>90</v>
      </c>
      <c r="GF108" s="85">
        <f t="shared" si="222"/>
        <v>90</v>
      </c>
      <c r="GG108" s="85">
        <f t="shared" si="222"/>
        <v>95</v>
      </c>
      <c r="GH108" s="85">
        <f t="shared" si="222"/>
        <v>88</v>
      </c>
      <c r="GI108" s="85">
        <f t="shared" si="222"/>
        <v>82</v>
      </c>
      <c r="GJ108" s="85">
        <f t="shared" si="222"/>
        <v>90</v>
      </c>
      <c r="GK108" s="85">
        <f t="shared" si="222"/>
        <v>87</v>
      </c>
      <c r="GL108" s="85">
        <f t="shared" si="222"/>
        <v>96</v>
      </c>
      <c r="GM108" s="85">
        <f t="shared" si="222"/>
        <v>95</v>
      </c>
      <c r="GN108" s="85">
        <f t="shared" ref="GN108:IB108" si="223">GN109</f>
        <v>73</v>
      </c>
      <c r="GO108" s="85">
        <f t="shared" si="223"/>
        <v>92</v>
      </c>
      <c r="GP108" s="85">
        <f t="shared" si="223"/>
        <v>93</v>
      </c>
      <c r="GQ108" s="85">
        <f t="shared" si="223"/>
        <v>99</v>
      </c>
      <c r="GR108" s="85">
        <f t="shared" si="223"/>
        <v>94</v>
      </c>
      <c r="GS108" s="85">
        <f t="shared" si="223"/>
        <v>100</v>
      </c>
      <c r="GT108" s="85">
        <f t="shared" si="223"/>
        <v>100</v>
      </c>
      <c r="GU108" s="85">
        <f t="shared" si="223"/>
        <v>100</v>
      </c>
      <c r="GV108" s="85">
        <f t="shared" si="223"/>
        <v>88</v>
      </c>
      <c r="GW108" s="85">
        <f t="shared" si="223"/>
        <v>100</v>
      </c>
      <c r="GX108" s="85">
        <f t="shared" si="223"/>
        <v>100</v>
      </c>
      <c r="GY108" s="85">
        <f t="shared" si="223"/>
        <v>91</v>
      </c>
      <c r="GZ108" s="85">
        <f t="shared" si="223"/>
        <v>79</v>
      </c>
      <c r="HA108" s="85">
        <f t="shared" si="223"/>
        <v>92</v>
      </c>
      <c r="HB108" s="85">
        <f t="shared" si="223"/>
        <v>88</v>
      </c>
      <c r="HC108" s="85">
        <f t="shared" si="223"/>
        <v>80</v>
      </c>
      <c r="HD108" s="85">
        <f t="shared" si="223"/>
        <v>96</v>
      </c>
      <c r="HE108" s="85">
        <f t="shared" si="223"/>
        <v>89</v>
      </c>
      <c r="HF108" s="85">
        <f t="shared" si="223"/>
        <v>100</v>
      </c>
      <c r="HG108" s="85">
        <f t="shared" si="223"/>
        <v>97</v>
      </c>
      <c r="HH108" s="85">
        <f t="shared" si="223"/>
        <v>98</v>
      </c>
      <c r="HI108" s="85">
        <f t="shared" si="223"/>
        <v>67</v>
      </c>
      <c r="HJ108" s="85">
        <f t="shared" si="223"/>
        <v>79</v>
      </c>
      <c r="HK108" s="85">
        <f t="shared" si="223"/>
        <v>95</v>
      </c>
      <c r="HL108" s="85">
        <f t="shared" si="223"/>
        <v>88</v>
      </c>
      <c r="HM108" s="85">
        <f t="shared" si="223"/>
        <v>91</v>
      </c>
      <c r="HN108" s="85">
        <f t="shared" si="223"/>
        <v>99</v>
      </c>
      <c r="HO108" s="85">
        <f t="shared" si="223"/>
        <v>83</v>
      </c>
      <c r="HP108" s="85">
        <f t="shared" si="223"/>
        <v>100</v>
      </c>
      <c r="HQ108" s="85">
        <f t="shared" si="223"/>
        <v>100</v>
      </c>
      <c r="HR108" s="85">
        <f t="shared" si="223"/>
        <v>89</v>
      </c>
      <c r="HS108" s="85">
        <f t="shared" si="223"/>
        <v>93</v>
      </c>
      <c r="HT108" s="85">
        <f t="shared" si="223"/>
        <v>98</v>
      </c>
      <c r="HU108" s="85">
        <f t="shared" si="223"/>
        <v>93</v>
      </c>
      <c r="HV108" s="85">
        <f t="shared" si="223"/>
        <v>67</v>
      </c>
      <c r="HW108" s="85">
        <f t="shared" si="223"/>
        <v>82</v>
      </c>
      <c r="HX108" s="85">
        <f t="shared" si="223"/>
        <v>98</v>
      </c>
      <c r="HY108" s="85">
        <f t="shared" si="223"/>
        <v>79</v>
      </c>
      <c r="HZ108" s="85">
        <f t="shared" si="223"/>
        <v>93</v>
      </c>
      <c r="IA108" s="85">
        <f t="shared" si="223"/>
        <v>95</v>
      </c>
      <c r="IB108" s="85">
        <f t="shared" si="223"/>
        <v>93</v>
      </c>
    </row>
    <row r="109" spans="1:236" s="125" customFormat="1" ht="37.5" customHeight="1" x14ac:dyDescent="0.3">
      <c r="A109" s="1077"/>
      <c r="B109" s="637" t="s">
        <v>333</v>
      </c>
      <c r="C109" s="1198"/>
      <c r="D109" s="94">
        <v>88</v>
      </c>
      <c r="E109" s="94">
        <v>81</v>
      </c>
      <c r="F109" s="94">
        <v>90</v>
      </c>
      <c r="G109" s="94">
        <v>89</v>
      </c>
      <c r="H109" s="94">
        <v>89</v>
      </c>
      <c r="I109" s="94">
        <v>84</v>
      </c>
      <c r="J109" s="94">
        <v>96</v>
      </c>
      <c r="K109" s="94">
        <v>99</v>
      </c>
      <c r="L109" s="94">
        <v>71</v>
      </c>
      <c r="M109" s="94">
        <v>90</v>
      </c>
      <c r="N109" s="94">
        <v>95</v>
      </c>
      <c r="O109" s="94">
        <v>85</v>
      </c>
      <c r="P109" s="94">
        <v>97</v>
      </c>
      <c r="Q109" s="94">
        <v>93</v>
      </c>
      <c r="R109" s="94">
        <v>93</v>
      </c>
      <c r="S109" s="94">
        <v>85</v>
      </c>
      <c r="T109" s="94">
        <v>90</v>
      </c>
      <c r="U109" s="94">
        <v>87</v>
      </c>
      <c r="V109" s="94">
        <v>97</v>
      </c>
      <c r="W109" s="94">
        <v>99</v>
      </c>
      <c r="X109" s="94">
        <v>89</v>
      </c>
      <c r="Y109" s="94">
        <v>100</v>
      </c>
      <c r="Z109" s="94">
        <v>94</v>
      </c>
      <c r="AA109" s="94">
        <v>93</v>
      </c>
      <c r="AB109" s="94">
        <v>94</v>
      </c>
      <c r="AC109" s="94">
        <v>90</v>
      </c>
      <c r="AD109" s="94">
        <v>88</v>
      </c>
      <c r="AE109" s="94">
        <v>97</v>
      </c>
      <c r="AF109" s="94">
        <v>87</v>
      </c>
      <c r="AG109" s="94">
        <v>98</v>
      </c>
      <c r="AH109" s="94">
        <v>86</v>
      </c>
      <c r="AI109" s="94">
        <v>71</v>
      </c>
      <c r="AJ109" s="94">
        <v>89</v>
      </c>
      <c r="AK109" s="94">
        <v>86</v>
      </c>
      <c r="AL109" s="94">
        <v>89</v>
      </c>
      <c r="AM109" s="94">
        <v>88</v>
      </c>
      <c r="AN109" s="94">
        <v>89</v>
      </c>
      <c r="AO109" s="94">
        <v>91</v>
      </c>
      <c r="AP109" s="94">
        <v>87</v>
      </c>
      <c r="AQ109" s="94">
        <v>92</v>
      </c>
      <c r="AR109" s="94">
        <v>98</v>
      </c>
      <c r="AS109" s="94">
        <v>87</v>
      </c>
      <c r="AT109" s="94">
        <v>100</v>
      </c>
      <c r="AU109" s="94">
        <v>92</v>
      </c>
      <c r="AV109" s="94">
        <v>94</v>
      </c>
      <c r="AW109" s="94">
        <v>99</v>
      </c>
      <c r="AX109" s="94">
        <v>100</v>
      </c>
      <c r="AY109" s="94">
        <v>89</v>
      </c>
      <c r="AZ109" s="94">
        <v>98</v>
      </c>
      <c r="BA109" s="94">
        <v>96</v>
      </c>
      <c r="BB109" s="94">
        <v>96</v>
      </c>
      <c r="BC109" s="94">
        <v>90</v>
      </c>
      <c r="BD109" s="94">
        <v>92</v>
      </c>
      <c r="BE109" s="94">
        <v>91</v>
      </c>
      <c r="BF109" s="94">
        <v>82</v>
      </c>
      <c r="BG109" s="94">
        <v>100</v>
      </c>
      <c r="BH109" s="94">
        <v>95</v>
      </c>
      <c r="BI109" s="94">
        <v>80</v>
      </c>
      <c r="BJ109" s="94">
        <v>100</v>
      </c>
      <c r="BK109" s="94">
        <v>87</v>
      </c>
      <c r="BL109" s="94">
        <v>89</v>
      </c>
      <c r="BM109" s="94">
        <v>86</v>
      </c>
      <c r="BN109" s="94">
        <v>90</v>
      </c>
      <c r="BO109" s="94">
        <v>100</v>
      </c>
      <c r="BP109" s="94">
        <v>85</v>
      </c>
      <c r="BQ109" s="94">
        <v>86</v>
      </c>
      <c r="BR109" s="94">
        <v>96</v>
      </c>
      <c r="BS109" s="94">
        <v>98</v>
      </c>
      <c r="BT109" s="94">
        <v>86</v>
      </c>
      <c r="BU109" s="94">
        <v>96</v>
      </c>
      <c r="BV109" s="94">
        <v>100</v>
      </c>
      <c r="BW109" s="94">
        <v>87</v>
      </c>
      <c r="BX109" s="94">
        <v>93</v>
      </c>
      <c r="BY109" s="94">
        <v>83</v>
      </c>
      <c r="BZ109" s="94">
        <v>90</v>
      </c>
      <c r="CA109" s="94">
        <v>98</v>
      </c>
      <c r="CB109" s="94">
        <v>89</v>
      </c>
      <c r="CC109" s="94">
        <v>85</v>
      </c>
      <c r="CD109" s="94">
        <v>75</v>
      </c>
      <c r="CE109" s="94">
        <v>96</v>
      </c>
      <c r="CF109" s="94">
        <v>90</v>
      </c>
      <c r="CG109" s="94">
        <v>92</v>
      </c>
      <c r="CH109" s="94">
        <v>97</v>
      </c>
      <c r="CI109" s="94">
        <v>94</v>
      </c>
      <c r="CJ109" s="94">
        <v>97</v>
      </c>
      <c r="CK109" s="94">
        <v>95</v>
      </c>
      <c r="CL109" s="94">
        <v>89</v>
      </c>
      <c r="CM109" s="94">
        <v>97</v>
      </c>
      <c r="CN109" s="94">
        <v>76</v>
      </c>
      <c r="CO109" s="94">
        <v>92</v>
      </c>
      <c r="CP109" s="94">
        <v>85</v>
      </c>
      <c r="CQ109" s="94">
        <v>95</v>
      </c>
      <c r="CR109" s="94">
        <v>88</v>
      </c>
      <c r="CS109" s="94">
        <v>100</v>
      </c>
      <c r="CT109" s="94">
        <v>89</v>
      </c>
      <c r="CU109" s="94">
        <v>85</v>
      </c>
      <c r="CV109" s="94">
        <v>92</v>
      </c>
      <c r="CW109" s="94">
        <v>91</v>
      </c>
      <c r="CX109" s="94">
        <v>85</v>
      </c>
      <c r="CY109" s="94">
        <v>97</v>
      </c>
      <c r="CZ109" s="94">
        <v>86</v>
      </c>
      <c r="DA109" s="94">
        <v>87</v>
      </c>
      <c r="DB109" s="94">
        <v>94</v>
      </c>
      <c r="DC109" s="94">
        <v>83</v>
      </c>
      <c r="DD109" s="94">
        <v>88</v>
      </c>
      <c r="DE109" s="94">
        <v>99</v>
      </c>
      <c r="DF109" s="94">
        <v>95</v>
      </c>
      <c r="DG109" s="94">
        <v>95</v>
      </c>
      <c r="DH109" s="94">
        <v>100</v>
      </c>
      <c r="DI109" s="94">
        <v>100</v>
      </c>
      <c r="DJ109" s="94">
        <v>84</v>
      </c>
      <c r="DK109" s="94">
        <v>94</v>
      </c>
      <c r="DL109" s="94">
        <v>97</v>
      </c>
      <c r="DM109" s="94">
        <v>91</v>
      </c>
      <c r="DN109" s="94">
        <v>84</v>
      </c>
      <c r="DO109" s="94">
        <v>92</v>
      </c>
      <c r="DP109" s="94">
        <v>97</v>
      </c>
      <c r="DQ109" s="94">
        <v>91</v>
      </c>
      <c r="DR109" s="94">
        <v>90</v>
      </c>
      <c r="DS109" s="94">
        <v>96</v>
      </c>
      <c r="DT109" s="94">
        <v>96</v>
      </c>
      <c r="DU109" s="94">
        <v>89</v>
      </c>
      <c r="DV109" s="94">
        <v>82</v>
      </c>
      <c r="DW109" s="94">
        <v>76</v>
      </c>
      <c r="DX109" s="94">
        <v>82</v>
      </c>
      <c r="DY109" s="94">
        <v>84</v>
      </c>
      <c r="DZ109" s="94">
        <v>94</v>
      </c>
      <c r="EA109" s="94">
        <v>93</v>
      </c>
      <c r="EB109" s="94">
        <v>100</v>
      </c>
      <c r="EC109" s="94">
        <v>87</v>
      </c>
      <c r="ED109" s="94">
        <v>93</v>
      </c>
      <c r="EE109" s="94">
        <v>93</v>
      </c>
      <c r="EF109" s="94">
        <v>85</v>
      </c>
      <c r="EG109" s="94">
        <v>87</v>
      </c>
      <c r="EH109" s="94">
        <v>93</v>
      </c>
      <c r="EI109" s="94">
        <v>77</v>
      </c>
      <c r="EJ109" s="94">
        <v>77</v>
      </c>
      <c r="EK109" s="94">
        <v>83</v>
      </c>
      <c r="EL109" s="94">
        <v>93</v>
      </c>
      <c r="EM109" s="94">
        <v>90</v>
      </c>
      <c r="EN109" s="94">
        <v>95</v>
      </c>
      <c r="EO109" s="94">
        <v>90</v>
      </c>
      <c r="EP109" s="94">
        <v>100</v>
      </c>
      <c r="EQ109" s="94">
        <v>98</v>
      </c>
      <c r="ER109" s="94">
        <v>94</v>
      </c>
      <c r="ES109" s="94">
        <v>62</v>
      </c>
      <c r="ET109" s="94">
        <v>86</v>
      </c>
      <c r="EU109" s="94">
        <v>96</v>
      </c>
      <c r="EV109" s="94">
        <v>85</v>
      </c>
      <c r="EW109" s="94">
        <v>68</v>
      </c>
      <c r="EX109" s="94">
        <v>92</v>
      </c>
      <c r="EY109" s="94">
        <v>80</v>
      </c>
      <c r="EZ109" s="94">
        <v>90</v>
      </c>
      <c r="FA109" s="94">
        <v>96</v>
      </c>
      <c r="FB109" s="94">
        <v>85</v>
      </c>
      <c r="FC109" s="94">
        <v>100</v>
      </c>
      <c r="FD109" s="94">
        <v>100</v>
      </c>
      <c r="FE109" s="94">
        <v>93</v>
      </c>
      <c r="FF109" s="94">
        <v>88</v>
      </c>
      <c r="FG109" s="94">
        <v>95</v>
      </c>
      <c r="FH109" s="94">
        <v>91</v>
      </c>
      <c r="FI109" s="94">
        <v>91</v>
      </c>
      <c r="FJ109" s="94">
        <v>93</v>
      </c>
      <c r="FK109" s="94">
        <v>97</v>
      </c>
      <c r="FL109" s="94">
        <v>75</v>
      </c>
      <c r="FM109" s="94">
        <v>94</v>
      </c>
      <c r="FN109" s="94">
        <v>85</v>
      </c>
      <c r="FO109" s="94">
        <v>84</v>
      </c>
      <c r="FP109" s="94">
        <v>93</v>
      </c>
      <c r="FQ109" s="94">
        <v>97</v>
      </c>
      <c r="FR109" s="94">
        <v>94</v>
      </c>
      <c r="FS109" s="94">
        <v>89</v>
      </c>
      <c r="FT109" s="94">
        <v>90</v>
      </c>
      <c r="FU109" s="94">
        <v>86</v>
      </c>
      <c r="FV109" s="94">
        <v>94</v>
      </c>
      <c r="FW109" s="94">
        <v>93</v>
      </c>
      <c r="FX109" s="94">
        <v>97</v>
      </c>
      <c r="FY109" s="94">
        <v>90</v>
      </c>
      <c r="FZ109" s="94">
        <v>90</v>
      </c>
      <c r="GA109" s="94">
        <v>95</v>
      </c>
      <c r="GB109" s="94">
        <v>61</v>
      </c>
      <c r="GC109" s="94">
        <v>85</v>
      </c>
      <c r="GD109" s="94">
        <v>93</v>
      </c>
      <c r="GE109" s="94">
        <v>90</v>
      </c>
      <c r="GF109" s="94">
        <v>90</v>
      </c>
      <c r="GG109" s="94">
        <v>95</v>
      </c>
      <c r="GH109" s="94">
        <v>88</v>
      </c>
      <c r="GI109" s="94">
        <v>82</v>
      </c>
      <c r="GJ109" s="94">
        <v>90</v>
      </c>
      <c r="GK109" s="94">
        <v>87</v>
      </c>
      <c r="GL109" s="94">
        <v>96</v>
      </c>
      <c r="GM109" s="94">
        <v>95</v>
      </c>
      <c r="GN109" s="94">
        <v>73</v>
      </c>
      <c r="GO109" s="94">
        <v>92</v>
      </c>
      <c r="GP109" s="94">
        <v>93</v>
      </c>
      <c r="GQ109" s="94">
        <v>99</v>
      </c>
      <c r="GR109" s="94">
        <v>94</v>
      </c>
      <c r="GS109" s="94">
        <v>100</v>
      </c>
      <c r="GT109" s="94">
        <v>100</v>
      </c>
      <c r="GU109" s="94">
        <v>100</v>
      </c>
      <c r="GV109" s="94">
        <v>88</v>
      </c>
      <c r="GW109" s="94">
        <v>100</v>
      </c>
      <c r="GX109" s="94">
        <v>100</v>
      </c>
      <c r="GY109" s="94">
        <v>91</v>
      </c>
      <c r="GZ109" s="94">
        <v>79</v>
      </c>
      <c r="HA109" s="94">
        <v>92</v>
      </c>
      <c r="HB109" s="94">
        <v>88</v>
      </c>
      <c r="HC109" s="94">
        <v>80</v>
      </c>
      <c r="HD109" s="94">
        <v>96</v>
      </c>
      <c r="HE109" s="94">
        <v>89</v>
      </c>
      <c r="HF109" s="94">
        <v>100</v>
      </c>
      <c r="HG109" s="94">
        <v>97</v>
      </c>
      <c r="HH109" s="94">
        <v>98</v>
      </c>
      <c r="HI109" s="94">
        <v>67</v>
      </c>
      <c r="HJ109" s="94">
        <v>79</v>
      </c>
      <c r="HK109" s="94">
        <v>95</v>
      </c>
      <c r="HL109" s="94">
        <v>88</v>
      </c>
      <c r="HM109" s="94">
        <v>91</v>
      </c>
      <c r="HN109" s="94">
        <v>99</v>
      </c>
      <c r="HO109" s="94">
        <v>83</v>
      </c>
      <c r="HP109" s="94">
        <v>100</v>
      </c>
      <c r="HQ109" s="94">
        <v>100</v>
      </c>
      <c r="HR109" s="94">
        <v>89</v>
      </c>
      <c r="HS109" s="94">
        <v>93</v>
      </c>
      <c r="HT109" s="94">
        <v>98</v>
      </c>
      <c r="HU109" s="94">
        <v>93</v>
      </c>
      <c r="HV109" s="94">
        <v>67</v>
      </c>
      <c r="HW109" s="94">
        <v>82</v>
      </c>
      <c r="HX109" s="94">
        <v>98</v>
      </c>
      <c r="HY109" s="94">
        <v>79</v>
      </c>
      <c r="HZ109" s="94">
        <v>93</v>
      </c>
      <c r="IA109" s="94">
        <v>95</v>
      </c>
      <c r="IB109" s="94">
        <v>93</v>
      </c>
    </row>
    <row r="110" spans="1:236" ht="45.75" customHeight="1" x14ac:dyDescent="0.3">
      <c r="A110" s="1078"/>
      <c r="B110" s="607" t="s">
        <v>334</v>
      </c>
      <c r="C110" s="90" t="s">
        <v>125</v>
      </c>
      <c r="D110" s="124">
        <v>339</v>
      </c>
      <c r="E110" s="124">
        <v>125</v>
      </c>
      <c r="F110" s="124">
        <v>291</v>
      </c>
      <c r="G110" s="124">
        <v>1268</v>
      </c>
      <c r="H110" s="124">
        <v>380</v>
      </c>
      <c r="I110" s="124">
        <v>96</v>
      </c>
      <c r="J110" s="124">
        <v>200</v>
      </c>
      <c r="K110" s="124">
        <v>918</v>
      </c>
      <c r="L110" s="124">
        <v>15</v>
      </c>
      <c r="M110" s="124">
        <v>62</v>
      </c>
      <c r="N110" s="124">
        <v>193</v>
      </c>
      <c r="O110" s="124">
        <v>152</v>
      </c>
      <c r="P110" s="124">
        <v>354</v>
      </c>
      <c r="Q110" s="124">
        <v>317</v>
      </c>
      <c r="R110" s="124">
        <v>236</v>
      </c>
      <c r="S110" s="124">
        <v>1041</v>
      </c>
      <c r="T110" s="124">
        <v>542</v>
      </c>
      <c r="U110" s="124">
        <v>117</v>
      </c>
      <c r="V110" s="124">
        <v>161</v>
      </c>
      <c r="W110" s="124">
        <v>397</v>
      </c>
      <c r="X110" s="124">
        <v>110</v>
      </c>
      <c r="Y110" s="124">
        <v>238</v>
      </c>
      <c r="Z110" s="124">
        <v>178</v>
      </c>
      <c r="AA110" s="124">
        <v>263</v>
      </c>
      <c r="AB110" s="124">
        <v>245</v>
      </c>
      <c r="AC110" s="124">
        <v>151</v>
      </c>
      <c r="AD110" s="124">
        <v>833</v>
      </c>
      <c r="AE110" s="124">
        <v>138</v>
      </c>
      <c r="AF110" s="124">
        <v>104</v>
      </c>
      <c r="AG110" s="124">
        <v>353</v>
      </c>
      <c r="AH110" s="124">
        <v>551</v>
      </c>
      <c r="AI110" s="124">
        <v>518</v>
      </c>
      <c r="AJ110" s="124">
        <v>394</v>
      </c>
      <c r="AK110" s="124">
        <v>1049</v>
      </c>
      <c r="AL110" s="124">
        <v>140</v>
      </c>
      <c r="AM110" s="124">
        <v>1517</v>
      </c>
      <c r="AN110" s="124">
        <v>189</v>
      </c>
      <c r="AO110" s="124">
        <v>126</v>
      </c>
      <c r="AP110" s="124">
        <v>997</v>
      </c>
      <c r="AQ110" s="124">
        <v>98</v>
      </c>
      <c r="AR110" s="124">
        <v>134</v>
      </c>
      <c r="AS110" s="124">
        <v>464</v>
      </c>
      <c r="AT110" s="124">
        <v>279</v>
      </c>
      <c r="AU110" s="124">
        <v>182</v>
      </c>
      <c r="AV110" s="124">
        <v>444</v>
      </c>
      <c r="AW110" s="124">
        <v>239</v>
      </c>
      <c r="AX110" s="124">
        <v>52</v>
      </c>
      <c r="AY110" s="124">
        <v>418</v>
      </c>
      <c r="AZ110" s="124">
        <v>426</v>
      </c>
      <c r="BA110" s="124">
        <v>137</v>
      </c>
      <c r="BB110" s="124">
        <v>26</v>
      </c>
      <c r="BC110" s="124">
        <v>463</v>
      </c>
      <c r="BD110" s="124">
        <v>297</v>
      </c>
      <c r="BE110" s="124">
        <v>91</v>
      </c>
      <c r="BF110" s="124">
        <v>80</v>
      </c>
      <c r="BG110" s="124">
        <v>44</v>
      </c>
      <c r="BH110" s="124">
        <v>78</v>
      </c>
      <c r="BI110" s="124">
        <v>58</v>
      </c>
      <c r="BJ110" s="124">
        <v>19</v>
      </c>
      <c r="BK110" s="124">
        <v>14</v>
      </c>
      <c r="BL110" s="124">
        <v>33</v>
      </c>
      <c r="BM110" s="124">
        <v>125</v>
      </c>
      <c r="BN110" s="124">
        <v>45</v>
      </c>
      <c r="BO110" s="124">
        <v>18</v>
      </c>
      <c r="BP110" s="124">
        <v>147</v>
      </c>
      <c r="BQ110" s="124">
        <v>19</v>
      </c>
      <c r="BR110" s="124">
        <v>106</v>
      </c>
      <c r="BS110" s="124">
        <v>46</v>
      </c>
      <c r="BT110" s="124">
        <v>129</v>
      </c>
      <c r="BU110" s="124">
        <v>56</v>
      </c>
      <c r="BV110" s="124">
        <v>23</v>
      </c>
      <c r="BW110" s="124">
        <v>42</v>
      </c>
      <c r="BX110" s="124">
        <v>57</v>
      </c>
      <c r="BY110" s="124">
        <v>59</v>
      </c>
      <c r="BZ110" s="124">
        <v>178</v>
      </c>
      <c r="CA110" s="124">
        <v>512</v>
      </c>
      <c r="CB110" s="124">
        <v>242</v>
      </c>
      <c r="CC110" s="124">
        <v>29</v>
      </c>
      <c r="CD110" s="124">
        <v>21</v>
      </c>
      <c r="CE110" s="124">
        <v>270</v>
      </c>
      <c r="CF110" s="124">
        <v>75</v>
      </c>
      <c r="CG110" s="124">
        <v>37</v>
      </c>
      <c r="CH110" s="124">
        <v>210</v>
      </c>
      <c r="CI110" s="124">
        <v>61</v>
      </c>
      <c r="CJ110" s="124">
        <v>247</v>
      </c>
      <c r="CK110" s="124">
        <v>59</v>
      </c>
      <c r="CL110" s="124">
        <v>126</v>
      </c>
      <c r="CM110" s="124">
        <v>78</v>
      </c>
      <c r="CN110" s="124">
        <v>52</v>
      </c>
      <c r="CO110" s="124">
        <v>79</v>
      </c>
      <c r="CP110" s="124">
        <v>117</v>
      </c>
      <c r="CQ110" s="124">
        <v>60</v>
      </c>
      <c r="CR110" s="124">
        <v>36</v>
      </c>
      <c r="CS110" s="124">
        <v>23</v>
      </c>
      <c r="CT110" s="124">
        <v>50</v>
      </c>
      <c r="CU110" s="124">
        <v>101</v>
      </c>
      <c r="CV110" s="124">
        <v>11</v>
      </c>
      <c r="CW110" s="124">
        <v>79</v>
      </c>
      <c r="CX110" s="124">
        <v>136</v>
      </c>
      <c r="CY110" s="124">
        <v>86</v>
      </c>
      <c r="CZ110" s="124">
        <v>61</v>
      </c>
      <c r="DA110" s="124">
        <v>20</v>
      </c>
      <c r="DB110" s="124">
        <v>17</v>
      </c>
      <c r="DC110" s="124">
        <v>54</v>
      </c>
      <c r="DD110" s="124">
        <v>223</v>
      </c>
      <c r="DE110" s="124">
        <v>211</v>
      </c>
      <c r="DF110" s="124">
        <v>21</v>
      </c>
      <c r="DG110" s="124">
        <v>107</v>
      </c>
      <c r="DH110" s="124">
        <v>3</v>
      </c>
      <c r="DI110" s="124">
        <v>13</v>
      </c>
      <c r="DJ110" s="124">
        <v>102</v>
      </c>
      <c r="DK110" s="124">
        <v>52</v>
      </c>
      <c r="DL110" s="124">
        <v>35</v>
      </c>
      <c r="DM110" s="124">
        <v>303</v>
      </c>
      <c r="DN110" s="124">
        <v>111</v>
      </c>
      <c r="DO110" s="124">
        <v>159</v>
      </c>
      <c r="DP110" s="124">
        <v>78</v>
      </c>
      <c r="DQ110" s="124">
        <v>168</v>
      </c>
      <c r="DR110" s="124">
        <v>315</v>
      </c>
      <c r="DS110" s="124">
        <v>113</v>
      </c>
      <c r="DT110" s="124">
        <v>113</v>
      </c>
      <c r="DU110" s="124">
        <v>154</v>
      </c>
      <c r="DV110" s="124">
        <v>106</v>
      </c>
      <c r="DW110" s="124">
        <v>35</v>
      </c>
      <c r="DX110" s="124">
        <v>186</v>
      </c>
      <c r="DY110" s="124">
        <v>27</v>
      </c>
      <c r="DZ110" s="124">
        <v>97</v>
      </c>
      <c r="EA110" s="124">
        <v>40</v>
      </c>
      <c r="EB110" s="124">
        <v>19</v>
      </c>
      <c r="EC110" s="124">
        <v>27</v>
      </c>
      <c r="ED110" s="124">
        <v>55</v>
      </c>
      <c r="EE110" s="124">
        <v>68</v>
      </c>
      <c r="EF110" s="124">
        <v>41</v>
      </c>
      <c r="EG110" s="124">
        <v>82</v>
      </c>
      <c r="EH110" s="124">
        <v>79</v>
      </c>
      <c r="EI110" s="124">
        <v>34</v>
      </c>
      <c r="EJ110" s="124">
        <v>43</v>
      </c>
      <c r="EK110" s="124">
        <v>15</v>
      </c>
      <c r="EL110" s="124">
        <v>25</v>
      </c>
      <c r="EM110" s="124">
        <v>62</v>
      </c>
      <c r="EN110" s="124">
        <v>18</v>
      </c>
      <c r="EO110" s="124">
        <v>45</v>
      </c>
      <c r="EP110" s="124">
        <v>33</v>
      </c>
      <c r="EQ110" s="124">
        <v>124</v>
      </c>
      <c r="ER110" s="124">
        <v>17</v>
      </c>
      <c r="ES110" s="124">
        <v>20</v>
      </c>
      <c r="ET110" s="124">
        <v>42</v>
      </c>
      <c r="EU110" s="124">
        <v>23</v>
      </c>
      <c r="EV110" s="124">
        <v>11</v>
      </c>
      <c r="EW110" s="124">
        <v>23</v>
      </c>
      <c r="EX110" s="124">
        <v>24</v>
      </c>
      <c r="EY110" s="124">
        <v>80</v>
      </c>
      <c r="EZ110" s="124">
        <v>27</v>
      </c>
      <c r="FA110" s="124">
        <v>141</v>
      </c>
      <c r="FB110" s="124">
        <v>81</v>
      </c>
      <c r="FC110" s="124">
        <v>50</v>
      </c>
      <c r="FD110" s="124">
        <v>151</v>
      </c>
      <c r="FE110" s="124">
        <v>52</v>
      </c>
      <c r="FF110" s="124">
        <v>123</v>
      </c>
      <c r="FG110" s="124">
        <v>39</v>
      </c>
      <c r="FH110" s="124">
        <v>43</v>
      </c>
      <c r="FI110" s="124">
        <v>194</v>
      </c>
      <c r="FJ110" s="124">
        <v>29</v>
      </c>
      <c r="FK110" s="124">
        <v>30</v>
      </c>
      <c r="FL110" s="124">
        <v>24</v>
      </c>
      <c r="FM110" s="124">
        <v>73</v>
      </c>
      <c r="FN110" s="124">
        <v>17</v>
      </c>
      <c r="FO110" s="124">
        <v>37</v>
      </c>
      <c r="FP110" s="124">
        <v>310</v>
      </c>
      <c r="FQ110" s="124">
        <v>29</v>
      </c>
      <c r="FR110" s="124">
        <v>100</v>
      </c>
      <c r="FS110" s="124">
        <v>55</v>
      </c>
      <c r="FT110" s="124">
        <v>74</v>
      </c>
      <c r="FU110" s="124">
        <v>55</v>
      </c>
      <c r="FV110" s="124">
        <v>34</v>
      </c>
      <c r="FW110" s="124">
        <v>63</v>
      </c>
      <c r="FX110" s="124">
        <v>29</v>
      </c>
      <c r="FY110" s="124">
        <v>94</v>
      </c>
      <c r="FZ110" s="124">
        <v>54</v>
      </c>
      <c r="GA110" s="124">
        <v>154</v>
      </c>
      <c r="GB110" s="124">
        <v>11</v>
      </c>
      <c r="GC110" s="124">
        <v>72</v>
      </c>
      <c r="GD110" s="124">
        <v>227</v>
      </c>
      <c r="GE110" s="124">
        <v>181</v>
      </c>
      <c r="GF110" s="124">
        <v>89</v>
      </c>
      <c r="GG110" s="124">
        <v>83</v>
      </c>
      <c r="GH110" s="124">
        <v>104</v>
      </c>
      <c r="GI110" s="124">
        <v>31</v>
      </c>
      <c r="GJ110" s="124">
        <v>47</v>
      </c>
      <c r="GK110" s="124">
        <v>59</v>
      </c>
      <c r="GL110" s="124">
        <v>49</v>
      </c>
      <c r="GM110" s="124">
        <v>71</v>
      </c>
      <c r="GN110" s="124">
        <v>53</v>
      </c>
      <c r="GO110" s="124">
        <v>22</v>
      </c>
      <c r="GP110" s="124">
        <v>14</v>
      </c>
      <c r="GQ110" s="124">
        <v>159</v>
      </c>
      <c r="GR110" s="124">
        <v>51</v>
      </c>
      <c r="GS110" s="124">
        <v>113</v>
      </c>
      <c r="GT110" s="124">
        <v>3</v>
      </c>
      <c r="GU110" s="124">
        <v>5</v>
      </c>
      <c r="GV110" s="124">
        <v>138</v>
      </c>
      <c r="GW110" s="124">
        <v>3</v>
      </c>
      <c r="GX110" s="124">
        <v>10</v>
      </c>
      <c r="GY110" s="124">
        <v>138</v>
      </c>
      <c r="GZ110" s="124">
        <v>37</v>
      </c>
      <c r="HA110" s="124">
        <v>143</v>
      </c>
      <c r="HB110" s="124">
        <v>83</v>
      </c>
      <c r="HC110" s="124">
        <v>65</v>
      </c>
      <c r="HD110" s="124">
        <v>155</v>
      </c>
      <c r="HE110" s="124">
        <v>49</v>
      </c>
      <c r="HF110" s="124">
        <v>83</v>
      </c>
      <c r="HG110" s="124">
        <v>63</v>
      </c>
      <c r="HH110" s="124">
        <v>205</v>
      </c>
      <c r="HI110" s="124">
        <v>76</v>
      </c>
      <c r="HJ110" s="124">
        <v>83</v>
      </c>
      <c r="HK110" s="124">
        <v>19</v>
      </c>
      <c r="HL110" s="124">
        <v>60</v>
      </c>
      <c r="HM110" s="124">
        <v>10</v>
      </c>
      <c r="HN110" s="124">
        <v>93</v>
      </c>
      <c r="HO110" s="124">
        <v>20</v>
      </c>
      <c r="HP110" s="124">
        <v>84</v>
      </c>
      <c r="HQ110" s="124">
        <v>3</v>
      </c>
      <c r="HR110" s="124">
        <v>17</v>
      </c>
      <c r="HS110" s="124">
        <v>43</v>
      </c>
      <c r="HT110" s="124">
        <v>145</v>
      </c>
      <c r="HU110" s="124">
        <v>255</v>
      </c>
      <c r="HV110" s="124">
        <v>18</v>
      </c>
      <c r="HW110" s="124">
        <v>27</v>
      </c>
      <c r="HX110" s="124">
        <v>61</v>
      </c>
      <c r="HY110" s="124">
        <v>94</v>
      </c>
      <c r="HZ110" s="124">
        <v>41</v>
      </c>
      <c r="IA110" s="124">
        <v>62</v>
      </c>
      <c r="IB110" s="124">
        <v>71</v>
      </c>
    </row>
    <row r="111" spans="1:236" ht="49.5" customHeight="1" x14ac:dyDescent="0.3">
      <c r="A111" s="1079"/>
      <c r="B111" s="1232"/>
      <c r="C111" s="90" t="s">
        <v>126</v>
      </c>
      <c r="D111" s="103">
        <v>383</v>
      </c>
      <c r="E111" s="103">
        <v>154</v>
      </c>
      <c r="F111" s="103">
        <v>323</v>
      </c>
      <c r="G111" s="103">
        <v>1417</v>
      </c>
      <c r="H111" s="103">
        <v>429</v>
      </c>
      <c r="I111" s="103">
        <v>114</v>
      </c>
      <c r="J111" s="103">
        <v>209</v>
      </c>
      <c r="K111" s="103">
        <v>925</v>
      </c>
      <c r="L111" s="103">
        <v>21</v>
      </c>
      <c r="M111" s="103">
        <v>69</v>
      </c>
      <c r="N111" s="103">
        <v>202</v>
      </c>
      <c r="O111" s="103">
        <v>178</v>
      </c>
      <c r="P111" s="103">
        <v>364</v>
      </c>
      <c r="Q111" s="103">
        <v>341</v>
      </c>
      <c r="R111" s="103">
        <v>253</v>
      </c>
      <c r="S111" s="103">
        <v>1228</v>
      </c>
      <c r="T111" s="103">
        <v>605</v>
      </c>
      <c r="U111" s="103">
        <v>134</v>
      </c>
      <c r="V111" s="103">
        <v>166</v>
      </c>
      <c r="W111" s="103">
        <v>400</v>
      </c>
      <c r="X111" s="103">
        <v>123</v>
      </c>
      <c r="Y111" s="103">
        <v>239</v>
      </c>
      <c r="Z111" s="103">
        <v>189</v>
      </c>
      <c r="AA111" s="103">
        <v>283</v>
      </c>
      <c r="AB111" s="103">
        <v>260</v>
      </c>
      <c r="AC111" s="103">
        <v>167</v>
      </c>
      <c r="AD111" s="103">
        <v>945</v>
      </c>
      <c r="AE111" s="103">
        <v>142</v>
      </c>
      <c r="AF111" s="103">
        <v>120</v>
      </c>
      <c r="AG111" s="103">
        <v>361</v>
      </c>
      <c r="AH111" s="103">
        <v>638</v>
      </c>
      <c r="AI111" s="103">
        <v>731</v>
      </c>
      <c r="AJ111" s="103">
        <v>441</v>
      </c>
      <c r="AK111" s="103">
        <v>1214</v>
      </c>
      <c r="AL111" s="103">
        <v>157</v>
      </c>
      <c r="AM111" s="103">
        <v>1726</v>
      </c>
      <c r="AN111" s="103">
        <v>212</v>
      </c>
      <c r="AO111" s="103">
        <v>138</v>
      </c>
      <c r="AP111" s="103">
        <v>1147</v>
      </c>
      <c r="AQ111" s="103">
        <v>106</v>
      </c>
      <c r="AR111" s="103">
        <v>137</v>
      </c>
      <c r="AS111" s="103">
        <v>535</v>
      </c>
      <c r="AT111" s="103">
        <v>279</v>
      </c>
      <c r="AU111" s="103">
        <v>197</v>
      </c>
      <c r="AV111" s="103">
        <v>473</v>
      </c>
      <c r="AW111" s="103">
        <v>241</v>
      </c>
      <c r="AX111" s="103">
        <v>52</v>
      </c>
      <c r="AY111" s="103">
        <v>469</v>
      </c>
      <c r="AZ111" s="103">
        <v>436</v>
      </c>
      <c r="BA111" s="103">
        <v>143</v>
      </c>
      <c r="BB111" s="103">
        <v>27</v>
      </c>
      <c r="BC111" s="103">
        <v>512</v>
      </c>
      <c r="BD111" s="103">
        <v>324</v>
      </c>
      <c r="BE111" s="103">
        <v>100</v>
      </c>
      <c r="BF111" s="103">
        <v>97</v>
      </c>
      <c r="BG111" s="103">
        <v>44</v>
      </c>
      <c r="BH111" s="103">
        <v>82</v>
      </c>
      <c r="BI111" s="103">
        <v>72</v>
      </c>
      <c r="BJ111" s="103">
        <v>19</v>
      </c>
      <c r="BK111" s="103">
        <v>16</v>
      </c>
      <c r="BL111" s="103">
        <v>37</v>
      </c>
      <c r="BM111" s="103">
        <v>146</v>
      </c>
      <c r="BN111" s="103">
        <v>50</v>
      </c>
      <c r="BO111" s="103">
        <v>18</v>
      </c>
      <c r="BP111" s="103">
        <v>172</v>
      </c>
      <c r="BQ111" s="103">
        <v>22</v>
      </c>
      <c r="BR111" s="103">
        <v>110</v>
      </c>
      <c r="BS111" s="103">
        <v>47</v>
      </c>
      <c r="BT111" s="103">
        <v>150</v>
      </c>
      <c r="BU111" s="103">
        <v>58</v>
      </c>
      <c r="BV111" s="103">
        <v>23</v>
      </c>
      <c r="BW111" s="103">
        <v>48</v>
      </c>
      <c r="BX111" s="103">
        <v>61</v>
      </c>
      <c r="BY111" s="103">
        <v>71</v>
      </c>
      <c r="BZ111" s="103">
        <v>197</v>
      </c>
      <c r="CA111" s="103">
        <v>521</v>
      </c>
      <c r="CB111" s="103">
        <v>271</v>
      </c>
      <c r="CC111" s="103">
        <v>34</v>
      </c>
      <c r="CD111" s="103">
        <v>28</v>
      </c>
      <c r="CE111" s="103">
        <v>280</v>
      </c>
      <c r="CF111" s="103">
        <v>83</v>
      </c>
      <c r="CG111" s="103">
        <v>40</v>
      </c>
      <c r="CH111" s="103">
        <v>217</v>
      </c>
      <c r="CI111" s="103">
        <v>65</v>
      </c>
      <c r="CJ111" s="103">
        <v>255</v>
      </c>
      <c r="CK111" s="103">
        <v>62</v>
      </c>
      <c r="CL111" s="103">
        <v>142</v>
      </c>
      <c r="CM111" s="103">
        <v>80</v>
      </c>
      <c r="CN111" s="103">
        <v>68</v>
      </c>
      <c r="CO111" s="103">
        <v>86</v>
      </c>
      <c r="CP111" s="103">
        <v>138</v>
      </c>
      <c r="CQ111" s="103">
        <v>63</v>
      </c>
      <c r="CR111" s="103">
        <v>41</v>
      </c>
      <c r="CS111" s="103">
        <v>23</v>
      </c>
      <c r="CT111" s="103">
        <v>56</v>
      </c>
      <c r="CU111" s="103">
        <v>119</v>
      </c>
      <c r="CV111" s="103">
        <v>12</v>
      </c>
      <c r="CW111" s="103">
        <v>87</v>
      </c>
      <c r="CX111" s="103">
        <v>160</v>
      </c>
      <c r="CY111" s="103">
        <v>89</v>
      </c>
      <c r="CZ111" s="103">
        <v>71</v>
      </c>
      <c r="DA111" s="103">
        <v>23</v>
      </c>
      <c r="DB111" s="103">
        <v>18</v>
      </c>
      <c r="DC111" s="103">
        <v>65</v>
      </c>
      <c r="DD111" s="103">
        <v>252</v>
      </c>
      <c r="DE111" s="103">
        <v>214</v>
      </c>
      <c r="DF111" s="103">
        <v>22</v>
      </c>
      <c r="DG111" s="103">
        <v>113</v>
      </c>
      <c r="DH111" s="103">
        <v>3</v>
      </c>
      <c r="DI111" s="103">
        <v>13</v>
      </c>
      <c r="DJ111" s="103">
        <v>121</v>
      </c>
      <c r="DK111" s="103">
        <v>55</v>
      </c>
      <c r="DL111" s="103">
        <v>36</v>
      </c>
      <c r="DM111" s="103">
        <v>334</v>
      </c>
      <c r="DN111" s="103">
        <v>132</v>
      </c>
      <c r="DO111" s="103">
        <v>173</v>
      </c>
      <c r="DP111" s="103">
        <v>80</v>
      </c>
      <c r="DQ111" s="103">
        <v>184</v>
      </c>
      <c r="DR111" s="103">
        <v>349</v>
      </c>
      <c r="DS111" s="103">
        <v>118</v>
      </c>
      <c r="DT111" s="103">
        <v>118</v>
      </c>
      <c r="DU111" s="103">
        <v>173</v>
      </c>
      <c r="DV111" s="103">
        <v>129</v>
      </c>
      <c r="DW111" s="103">
        <v>46</v>
      </c>
      <c r="DX111" s="103">
        <v>227</v>
      </c>
      <c r="DY111" s="103">
        <v>32</v>
      </c>
      <c r="DZ111" s="103">
        <v>103</v>
      </c>
      <c r="EA111" s="103">
        <v>43</v>
      </c>
      <c r="EB111" s="103">
        <v>19</v>
      </c>
      <c r="EC111" s="103">
        <v>31</v>
      </c>
      <c r="ED111" s="103">
        <v>59</v>
      </c>
      <c r="EE111" s="103">
        <v>73</v>
      </c>
      <c r="EF111" s="103">
        <v>48</v>
      </c>
      <c r="EG111" s="103">
        <v>94</v>
      </c>
      <c r="EH111" s="103">
        <v>85</v>
      </c>
      <c r="EI111" s="103">
        <v>44</v>
      </c>
      <c r="EJ111" s="103">
        <v>56</v>
      </c>
      <c r="EK111" s="103">
        <v>18</v>
      </c>
      <c r="EL111" s="103">
        <v>27</v>
      </c>
      <c r="EM111" s="103">
        <v>69</v>
      </c>
      <c r="EN111" s="103">
        <v>19</v>
      </c>
      <c r="EO111" s="103">
        <v>50</v>
      </c>
      <c r="EP111" s="103">
        <v>33</v>
      </c>
      <c r="EQ111" s="103">
        <v>127</v>
      </c>
      <c r="ER111" s="103">
        <v>18</v>
      </c>
      <c r="ES111" s="103">
        <v>32</v>
      </c>
      <c r="ET111" s="103">
        <v>49</v>
      </c>
      <c r="EU111" s="103">
        <v>24</v>
      </c>
      <c r="EV111" s="103">
        <v>13</v>
      </c>
      <c r="EW111" s="103">
        <v>34</v>
      </c>
      <c r="EX111" s="103">
        <v>26</v>
      </c>
      <c r="EY111" s="103">
        <v>100</v>
      </c>
      <c r="EZ111" s="103">
        <v>30</v>
      </c>
      <c r="FA111" s="103">
        <v>147</v>
      </c>
      <c r="FB111" s="103">
        <v>95</v>
      </c>
      <c r="FC111" s="103">
        <v>50</v>
      </c>
      <c r="FD111" s="103">
        <v>151</v>
      </c>
      <c r="FE111" s="103">
        <v>56</v>
      </c>
      <c r="FF111" s="103">
        <v>139</v>
      </c>
      <c r="FG111" s="103">
        <v>41</v>
      </c>
      <c r="FH111" s="103">
        <v>47</v>
      </c>
      <c r="FI111" s="103">
        <v>213</v>
      </c>
      <c r="FJ111" s="103">
        <v>31</v>
      </c>
      <c r="FK111" s="103">
        <v>31</v>
      </c>
      <c r="FL111" s="103">
        <v>32</v>
      </c>
      <c r="FM111" s="103">
        <v>78</v>
      </c>
      <c r="FN111" s="103">
        <v>20</v>
      </c>
      <c r="FO111" s="103">
        <v>44</v>
      </c>
      <c r="FP111" s="103">
        <v>332</v>
      </c>
      <c r="FQ111" s="103">
        <v>30</v>
      </c>
      <c r="FR111" s="103">
        <v>106</v>
      </c>
      <c r="FS111" s="103">
        <v>62</v>
      </c>
      <c r="FT111" s="103">
        <v>82</v>
      </c>
      <c r="FU111" s="103">
        <v>64</v>
      </c>
      <c r="FV111" s="103">
        <v>36</v>
      </c>
      <c r="FW111" s="103">
        <v>68</v>
      </c>
      <c r="FX111" s="103">
        <v>30</v>
      </c>
      <c r="FY111" s="103">
        <v>104</v>
      </c>
      <c r="FZ111" s="103">
        <v>60</v>
      </c>
      <c r="GA111" s="103">
        <v>162</v>
      </c>
      <c r="GB111" s="103">
        <v>18</v>
      </c>
      <c r="GC111" s="103">
        <v>85</v>
      </c>
      <c r="GD111" s="103">
        <v>245</v>
      </c>
      <c r="GE111" s="103">
        <v>200</v>
      </c>
      <c r="GF111" s="103">
        <v>99</v>
      </c>
      <c r="GG111" s="103">
        <v>87</v>
      </c>
      <c r="GH111" s="103">
        <v>118</v>
      </c>
      <c r="GI111" s="103">
        <v>38</v>
      </c>
      <c r="GJ111" s="103">
        <v>52</v>
      </c>
      <c r="GK111" s="103">
        <v>68</v>
      </c>
      <c r="GL111" s="103">
        <v>51</v>
      </c>
      <c r="GM111" s="103">
        <v>75</v>
      </c>
      <c r="GN111" s="103">
        <v>73</v>
      </c>
      <c r="GO111" s="103">
        <v>24</v>
      </c>
      <c r="GP111" s="103">
        <v>15</v>
      </c>
      <c r="GQ111" s="103">
        <v>160</v>
      </c>
      <c r="GR111" s="103">
        <v>54</v>
      </c>
      <c r="GS111" s="103">
        <v>113</v>
      </c>
      <c r="GT111" s="103">
        <v>3</v>
      </c>
      <c r="GU111" s="103">
        <v>5</v>
      </c>
      <c r="GV111" s="103">
        <v>156</v>
      </c>
      <c r="GW111" s="103">
        <v>3</v>
      </c>
      <c r="GX111" s="103">
        <v>10</v>
      </c>
      <c r="GY111" s="103">
        <v>152</v>
      </c>
      <c r="GZ111" s="103">
        <v>47</v>
      </c>
      <c r="HA111" s="103">
        <v>156</v>
      </c>
      <c r="HB111" s="103">
        <v>94</v>
      </c>
      <c r="HC111" s="103">
        <v>81</v>
      </c>
      <c r="HD111" s="103">
        <v>161</v>
      </c>
      <c r="HE111" s="103">
        <v>55</v>
      </c>
      <c r="HF111" s="103">
        <v>83</v>
      </c>
      <c r="HG111" s="103">
        <v>65</v>
      </c>
      <c r="HH111" s="103">
        <v>209</v>
      </c>
      <c r="HI111" s="103">
        <v>114</v>
      </c>
      <c r="HJ111" s="103">
        <v>105</v>
      </c>
      <c r="HK111" s="103">
        <v>20</v>
      </c>
      <c r="HL111" s="103">
        <v>68</v>
      </c>
      <c r="HM111" s="103">
        <v>11</v>
      </c>
      <c r="HN111" s="103">
        <v>94</v>
      </c>
      <c r="HO111" s="103">
        <v>24</v>
      </c>
      <c r="HP111" s="103">
        <v>84</v>
      </c>
      <c r="HQ111" s="103">
        <v>3</v>
      </c>
      <c r="HR111" s="103">
        <v>19</v>
      </c>
      <c r="HS111" s="103">
        <v>46</v>
      </c>
      <c r="HT111" s="103">
        <v>148</v>
      </c>
      <c r="HU111" s="103">
        <v>275</v>
      </c>
      <c r="HV111" s="103">
        <v>27</v>
      </c>
      <c r="HW111" s="103">
        <v>33</v>
      </c>
      <c r="HX111" s="103">
        <v>62</v>
      </c>
      <c r="HY111" s="103">
        <v>119</v>
      </c>
      <c r="HZ111" s="103">
        <v>44</v>
      </c>
      <c r="IA111" s="103">
        <v>65</v>
      </c>
      <c r="IB111" s="103">
        <v>76</v>
      </c>
    </row>
    <row r="112" spans="1:236" ht="23.25" hidden="1" customHeight="1" x14ac:dyDescent="0.3">
      <c r="A112" s="1080"/>
      <c r="B112" s="730" t="s">
        <v>335</v>
      </c>
      <c r="C112" s="1160"/>
      <c r="D112" s="90">
        <v>97.6</v>
      </c>
      <c r="E112" s="90">
        <v>98.6</v>
      </c>
      <c r="F112" s="90">
        <v>99.6</v>
      </c>
      <c r="G112" s="90">
        <v>100.6</v>
      </c>
      <c r="H112" s="90">
        <v>101.6</v>
      </c>
      <c r="I112" s="90">
        <v>102.6</v>
      </c>
      <c r="J112" s="90">
        <v>103.6</v>
      </c>
      <c r="K112" s="90">
        <v>104.6</v>
      </c>
      <c r="L112" s="90">
        <v>105.6</v>
      </c>
      <c r="M112" s="90">
        <v>106.6</v>
      </c>
      <c r="N112" s="90">
        <v>107.6</v>
      </c>
      <c r="O112" s="90">
        <v>108.6</v>
      </c>
      <c r="P112" s="90">
        <v>109.6</v>
      </c>
      <c r="Q112" s="90">
        <v>110.6</v>
      </c>
      <c r="R112" s="90">
        <v>111.6</v>
      </c>
      <c r="S112" s="90">
        <v>112.6</v>
      </c>
      <c r="T112" s="90">
        <v>113.6</v>
      </c>
      <c r="U112" s="90">
        <v>114.6</v>
      </c>
      <c r="V112" s="90">
        <v>115.6</v>
      </c>
      <c r="W112" s="90">
        <v>116.6</v>
      </c>
      <c r="X112" s="90">
        <v>117.6</v>
      </c>
      <c r="Y112" s="90">
        <v>118.6</v>
      </c>
      <c r="Z112" s="90">
        <v>119.6</v>
      </c>
      <c r="AA112" s="90">
        <v>120.6</v>
      </c>
      <c r="AB112" s="90">
        <v>121.6</v>
      </c>
      <c r="AC112" s="90">
        <v>122.6</v>
      </c>
      <c r="AD112" s="90">
        <v>123.6</v>
      </c>
      <c r="AE112" s="90">
        <v>124.6</v>
      </c>
      <c r="AF112" s="90">
        <v>125.6</v>
      </c>
      <c r="AG112" s="90">
        <v>126.6</v>
      </c>
      <c r="AH112" s="90">
        <v>127.6</v>
      </c>
      <c r="AI112" s="90">
        <v>128.6</v>
      </c>
      <c r="AJ112" s="90">
        <v>129.6</v>
      </c>
      <c r="AK112" s="90">
        <v>130.6</v>
      </c>
      <c r="AL112" s="90">
        <v>131.6</v>
      </c>
      <c r="AM112" s="90">
        <v>132.6</v>
      </c>
      <c r="AN112" s="90">
        <v>133.6</v>
      </c>
      <c r="AO112" s="90">
        <v>134.6</v>
      </c>
      <c r="AP112" s="90">
        <v>135.6</v>
      </c>
      <c r="AQ112" s="90">
        <v>136.6</v>
      </c>
      <c r="AR112" s="90">
        <v>137.6</v>
      </c>
      <c r="AS112" s="90">
        <v>138.6</v>
      </c>
      <c r="AT112" s="90">
        <v>139.6</v>
      </c>
      <c r="AU112" s="90">
        <v>140.6</v>
      </c>
      <c r="AV112" s="90">
        <v>141.6</v>
      </c>
      <c r="AW112" s="90">
        <v>142.6</v>
      </c>
      <c r="AX112" s="90">
        <v>143.6</v>
      </c>
      <c r="AY112" s="90">
        <v>144.6</v>
      </c>
      <c r="AZ112" s="90">
        <v>145.6</v>
      </c>
      <c r="BA112" s="90">
        <v>146.6</v>
      </c>
      <c r="BB112" s="90">
        <v>147.6</v>
      </c>
      <c r="BC112" s="90">
        <v>148.6</v>
      </c>
      <c r="BD112" s="90">
        <v>149.6</v>
      </c>
      <c r="BE112" s="90">
        <v>150.6</v>
      </c>
      <c r="BF112" s="90">
        <v>151.6</v>
      </c>
      <c r="BG112" s="90">
        <v>152.6</v>
      </c>
      <c r="BH112" s="90">
        <v>153.6</v>
      </c>
      <c r="BI112" s="90">
        <v>154.6</v>
      </c>
      <c r="BJ112" s="90">
        <v>155.6</v>
      </c>
      <c r="BK112" s="90">
        <v>156.6</v>
      </c>
      <c r="BL112" s="90">
        <v>157.6</v>
      </c>
      <c r="BM112" s="90">
        <v>158.6</v>
      </c>
      <c r="BN112" s="90">
        <v>159.6</v>
      </c>
      <c r="BO112" s="90">
        <v>160.6</v>
      </c>
      <c r="BP112" s="90">
        <v>161.6</v>
      </c>
      <c r="BQ112" s="90">
        <v>162.6</v>
      </c>
      <c r="BR112" s="90">
        <v>163.6</v>
      </c>
      <c r="BS112" s="90">
        <v>164.6</v>
      </c>
      <c r="BT112" s="90">
        <v>165.6</v>
      </c>
      <c r="BU112" s="90">
        <v>166.6</v>
      </c>
      <c r="BV112" s="90">
        <v>167.6</v>
      </c>
      <c r="BW112" s="90">
        <v>168.6</v>
      </c>
      <c r="BX112" s="90">
        <v>169.6</v>
      </c>
      <c r="BY112" s="90">
        <v>170.6</v>
      </c>
      <c r="BZ112" s="90">
        <v>171.6</v>
      </c>
      <c r="CA112" s="90">
        <v>172.6</v>
      </c>
      <c r="CB112" s="90">
        <v>173.6</v>
      </c>
      <c r="CC112" s="90">
        <v>174.6</v>
      </c>
      <c r="CD112" s="90">
        <v>175.6</v>
      </c>
      <c r="CE112" s="90">
        <v>176.6</v>
      </c>
      <c r="CF112" s="90">
        <v>177.6</v>
      </c>
      <c r="CG112" s="90">
        <v>178.6</v>
      </c>
      <c r="CH112" s="90">
        <v>179.6</v>
      </c>
      <c r="CI112" s="90">
        <v>180.6</v>
      </c>
      <c r="CJ112" s="90">
        <v>181.6</v>
      </c>
      <c r="CK112" s="90">
        <v>182.6</v>
      </c>
      <c r="CL112" s="90">
        <v>183.6</v>
      </c>
      <c r="CM112" s="90">
        <v>184.6</v>
      </c>
      <c r="CN112" s="90">
        <v>185.6</v>
      </c>
      <c r="CO112" s="90">
        <v>186.6</v>
      </c>
      <c r="CP112" s="90">
        <v>187.6</v>
      </c>
      <c r="CQ112" s="90">
        <v>188.6</v>
      </c>
      <c r="CR112" s="90">
        <v>189.6</v>
      </c>
      <c r="CS112" s="90">
        <v>190.6</v>
      </c>
      <c r="CT112" s="90">
        <v>191.6</v>
      </c>
      <c r="CU112" s="90">
        <v>192.6</v>
      </c>
      <c r="CV112" s="90">
        <v>193.6</v>
      </c>
      <c r="CW112" s="90">
        <v>194.6</v>
      </c>
      <c r="CX112" s="90">
        <v>195.6</v>
      </c>
      <c r="CY112" s="90">
        <v>196.6</v>
      </c>
      <c r="CZ112" s="90">
        <v>197.6</v>
      </c>
      <c r="DA112" s="90">
        <v>198.6</v>
      </c>
      <c r="DB112" s="90">
        <v>199.6</v>
      </c>
      <c r="DC112" s="90">
        <v>200.6</v>
      </c>
      <c r="DD112" s="90">
        <v>201.6</v>
      </c>
      <c r="DE112" s="90">
        <v>202.6</v>
      </c>
      <c r="DF112" s="90">
        <v>203.6</v>
      </c>
      <c r="DG112" s="90">
        <v>204.6</v>
      </c>
      <c r="DH112" s="90">
        <v>205.6</v>
      </c>
      <c r="DI112" s="90">
        <v>206.6</v>
      </c>
      <c r="DJ112" s="90">
        <v>207.6</v>
      </c>
      <c r="DK112" s="90">
        <v>208.6</v>
      </c>
      <c r="DL112" s="90">
        <v>209.6</v>
      </c>
      <c r="DM112" s="90">
        <v>210.6</v>
      </c>
      <c r="DN112" s="90">
        <v>211.6</v>
      </c>
      <c r="DO112" s="90">
        <v>212.6</v>
      </c>
      <c r="DP112" s="90">
        <v>213.6</v>
      </c>
      <c r="DQ112" s="90">
        <v>214.6</v>
      </c>
      <c r="DR112" s="90">
        <v>215.6</v>
      </c>
      <c r="DS112" s="90">
        <v>216.6</v>
      </c>
      <c r="DT112" s="90">
        <v>217.6</v>
      </c>
      <c r="DU112" s="90">
        <v>218.6</v>
      </c>
      <c r="DV112" s="90">
        <v>219.6</v>
      </c>
      <c r="DW112" s="90">
        <v>220.6</v>
      </c>
      <c r="DX112" s="90">
        <v>221.6</v>
      </c>
      <c r="DY112" s="90">
        <v>222.6</v>
      </c>
      <c r="DZ112" s="90">
        <v>223.6</v>
      </c>
      <c r="EA112" s="90">
        <v>224.6</v>
      </c>
      <c r="EB112" s="90">
        <v>225.6</v>
      </c>
      <c r="EC112" s="90">
        <v>226.6</v>
      </c>
      <c r="ED112" s="90">
        <v>227.6</v>
      </c>
      <c r="EE112" s="90">
        <v>228.6</v>
      </c>
      <c r="EF112" s="90">
        <v>229.6</v>
      </c>
      <c r="EG112" s="90">
        <v>230.6</v>
      </c>
      <c r="EH112" s="90">
        <v>231.6</v>
      </c>
      <c r="EI112" s="90">
        <v>232.6</v>
      </c>
      <c r="EJ112" s="90">
        <v>233.6</v>
      </c>
      <c r="EK112" s="90">
        <v>234.6</v>
      </c>
      <c r="EL112" s="90">
        <v>235.6</v>
      </c>
      <c r="EM112" s="90">
        <v>236.6</v>
      </c>
      <c r="EN112" s="90">
        <v>237.6</v>
      </c>
      <c r="EO112" s="90">
        <v>238.6</v>
      </c>
      <c r="EP112" s="90">
        <v>239.6</v>
      </c>
      <c r="EQ112" s="90">
        <v>240.6</v>
      </c>
      <c r="ER112" s="90">
        <v>241.6</v>
      </c>
      <c r="ES112" s="90">
        <v>242.6</v>
      </c>
      <c r="ET112" s="90">
        <v>243.6</v>
      </c>
      <c r="EU112" s="90">
        <v>244.6</v>
      </c>
      <c r="EV112" s="90">
        <v>245.6</v>
      </c>
      <c r="EW112" s="90">
        <v>246.6</v>
      </c>
      <c r="EX112" s="90">
        <v>247.6</v>
      </c>
      <c r="EY112" s="90">
        <v>248.6</v>
      </c>
      <c r="EZ112" s="90">
        <v>249.6</v>
      </c>
      <c r="FA112" s="90">
        <v>250.6</v>
      </c>
      <c r="FB112" s="90">
        <v>251.6</v>
      </c>
      <c r="FC112" s="90">
        <v>252.6</v>
      </c>
      <c r="FD112" s="90">
        <v>253.6</v>
      </c>
      <c r="FE112" s="90">
        <v>254.6</v>
      </c>
      <c r="FF112" s="90">
        <v>255.6</v>
      </c>
      <c r="FG112" s="90">
        <v>256.60000000000002</v>
      </c>
      <c r="FH112" s="90">
        <v>257.60000000000002</v>
      </c>
      <c r="FI112" s="90">
        <v>258.60000000000002</v>
      </c>
      <c r="FJ112" s="90">
        <v>259.60000000000002</v>
      </c>
      <c r="FK112" s="90">
        <v>260.60000000000002</v>
      </c>
      <c r="FL112" s="90">
        <v>261.60000000000002</v>
      </c>
      <c r="FM112" s="90">
        <v>262.60000000000002</v>
      </c>
      <c r="FN112" s="90">
        <v>263.60000000000002</v>
      </c>
      <c r="FO112" s="90">
        <v>264.60000000000002</v>
      </c>
      <c r="FP112" s="90">
        <v>265.60000000000002</v>
      </c>
      <c r="FQ112" s="90">
        <v>266.60000000000002</v>
      </c>
      <c r="FR112" s="90">
        <v>267.60000000000002</v>
      </c>
      <c r="FS112" s="90">
        <v>268.60000000000002</v>
      </c>
      <c r="FT112" s="90">
        <v>269.60000000000002</v>
      </c>
      <c r="FU112" s="90">
        <v>270.60000000000002</v>
      </c>
      <c r="FV112" s="90">
        <v>271.60000000000002</v>
      </c>
      <c r="FW112" s="90">
        <v>272.60000000000002</v>
      </c>
      <c r="FX112" s="90">
        <v>273.60000000000002</v>
      </c>
      <c r="FY112" s="90">
        <v>274.60000000000002</v>
      </c>
      <c r="FZ112" s="90">
        <v>275.60000000000002</v>
      </c>
      <c r="GA112" s="90">
        <v>276.60000000000002</v>
      </c>
      <c r="GB112" s="90">
        <v>277.60000000000002</v>
      </c>
      <c r="GC112" s="90">
        <v>278.60000000000002</v>
      </c>
      <c r="GD112" s="90">
        <v>279.60000000000002</v>
      </c>
      <c r="GE112" s="90">
        <v>280.60000000000002</v>
      </c>
      <c r="GF112" s="90">
        <v>281.60000000000002</v>
      </c>
      <c r="GG112" s="90">
        <v>282.60000000000002</v>
      </c>
      <c r="GH112" s="90">
        <v>283.60000000000002</v>
      </c>
      <c r="GI112" s="90">
        <v>284.60000000000002</v>
      </c>
      <c r="GJ112" s="90">
        <v>285.60000000000002</v>
      </c>
      <c r="GK112" s="90">
        <v>286.60000000000002</v>
      </c>
      <c r="GL112" s="90">
        <v>287.60000000000002</v>
      </c>
      <c r="GM112" s="90">
        <v>288.60000000000002</v>
      </c>
      <c r="GN112" s="90">
        <v>289.60000000000002</v>
      </c>
      <c r="GO112" s="90">
        <v>290.60000000000002</v>
      </c>
      <c r="GP112" s="90">
        <v>291.60000000000002</v>
      </c>
      <c r="GQ112" s="90">
        <v>292.60000000000002</v>
      </c>
      <c r="GR112" s="90">
        <v>293.60000000000002</v>
      </c>
      <c r="GS112" s="90">
        <v>294.60000000000002</v>
      </c>
      <c r="GT112" s="90">
        <v>295.60000000000002</v>
      </c>
      <c r="GU112" s="90">
        <v>296.60000000000002</v>
      </c>
      <c r="GV112" s="90">
        <v>297.60000000000002</v>
      </c>
      <c r="GW112" s="90">
        <v>298.60000000000002</v>
      </c>
      <c r="GX112" s="90">
        <v>299.60000000000002</v>
      </c>
      <c r="GY112" s="90">
        <v>300.60000000000002</v>
      </c>
      <c r="GZ112" s="90">
        <v>301.60000000000002</v>
      </c>
      <c r="HA112" s="90">
        <v>302.60000000000002</v>
      </c>
      <c r="HB112" s="90">
        <v>303.60000000000002</v>
      </c>
      <c r="HC112" s="90">
        <v>304.60000000000002</v>
      </c>
      <c r="HD112" s="90">
        <v>305.60000000000002</v>
      </c>
      <c r="HE112" s="90">
        <v>306.60000000000002</v>
      </c>
      <c r="HF112" s="90">
        <v>307.60000000000002</v>
      </c>
      <c r="HG112" s="90">
        <v>308.60000000000002</v>
      </c>
      <c r="HH112" s="90">
        <v>309.60000000000002</v>
      </c>
      <c r="HI112" s="90">
        <v>310.60000000000002</v>
      </c>
      <c r="HJ112" s="90">
        <v>311.60000000000002</v>
      </c>
      <c r="HK112" s="90">
        <v>312.60000000000002</v>
      </c>
      <c r="HL112" s="90">
        <v>313.60000000000002</v>
      </c>
      <c r="HM112" s="90">
        <v>314.60000000000002</v>
      </c>
      <c r="HN112" s="90">
        <v>315.60000000000002</v>
      </c>
      <c r="HO112" s="90">
        <v>316.60000000000002</v>
      </c>
      <c r="HP112" s="90">
        <v>317.60000000000002</v>
      </c>
      <c r="HQ112" s="90">
        <v>318.60000000000002</v>
      </c>
      <c r="HR112" s="90">
        <v>319.60000000000002</v>
      </c>
      <c r="HS112" s="90">
        <v>320.60000000000002</v>
      </c>
      <c r="HT112" s="90">
        <v>321.60000000000002</v>
      </c>
      <c r="HU112" s="90">
        <v>322.60000000000002</v>
      </c>
      <c r="HV112" s="90">
        <v>323.60000000000002</v>
      </c>
      <c r="HW112" s="90">
        <v>324.60000000000002</v>
      </c>
      <c r="HX112" s="90">
        <v>325.60000000000002</v>
      </c>
      <c r="HY112" s="90">
        <v>326.60000000000002</v>
      </c>
      <c r="HZ112" s="90">
        <v>327.60000000000002</v>
      </c>
      <c r="IA112" s="90">
        <v>328.6</v>
      </c>
      <c r="IB112" s="90">
        <v>329.6</v>
      </c>
    </row>
    <row r="113" spans="1:236" s="95" customFormat="1" ht="21" hidden="1" customHeight="1" x14ac:dyDescent="0.3">
      <c r="A113" s="1081"/>
      <c r="B113" s="622" t="s">
        <v>271</v>
      </c>
      <c r="C113" s="1200"/>
      <c r="D113" s="97">
        <f t="shared" ref="D113:BO113" si="224">D109-D112</f>
        <v>-9.5999999999999943</v>
      </c>
      <c r="E113" s="97">
        <f t="shared" si="224"/>
        <v>-17.599999999999994</v>
      </c>
      <c r="F113" s="97">
        <f t="shared" si="224"/>
        <v>-9.5999999999999943</v>
      </c>
      <c r="G113" s="97">
        <f t="shared" si="224"/>
        <v>-11.599999999999994</v>
      </c>
      <c r="H113" s="97">
        <f t="shared" si="224"/>
        <v>-12.599999999999994</v>
      </c>
      <c r="I113" s="97">
        <f t="shared" si="224"/>
        <v>-18.599999999999994</v>
      </c>
      <c r="J113" s="97">
        <f t="shared" si="224"/>
        <v>-7.5999999999999943</v>
      </c>
      <c r="K113" s="97">
        <f t="shared" si="224"/>
        <v>-5.5999999999999943</v>
      </c>
      <c r="L113" s="97">
        <f t="shared" si="224"/>
        <v>-34.599999999999994</v>
      </c>
      <c r="M113" s="97">
        <f t="shared" si="224"/>
        <v>-16.599999999999994</v>
      </c>
      <c r="N113" s="97">
        <f t="shared" si="224"/>
        <v>-12.599999999999994</v>
      </c>
      <c r="O113" s="97">
        <f t="shared" si="224"/>
        <v>-23.599999999999994</v>
      </c>
      <c r="P113" s="97">
        <f t="shared" si="224"/>
        <v>-12.599999999999994</v>
      </c>
      <c r="Q113" s="97">
        <f t="shared" si="224"/>
        <v>-17.599999999999994</v>
      </c>
      <c r="R113" s="97">
        <f t="shared" si="224"/>
        <v>-18.599999999999994</v>
      </c>
      <c r="S113" s="97">
        <f t="shared" si="224"/>
        <v>-27.599999999999994</v>
      </c>
      <c r="T113" s="97">
        <f t="shared" si="224"/>
        <v>-23.599999999999994</v>
      </c>
      <c r="U113" s="97">
        <f t="shared" si="224"/>
        <v>-27.599999999999994</v>
      </c>
      <c r="V113" s="97">
        <f t="shared" si="224"/>
        <v>-18.599999999999994</v>
      </c>
      <c r="W113" s="97">
        <f t="shared" si="224"/>
        <v>-17.599999999999994</v>
      </c>
      <c r="X113" s="97">
        <f t="shared" si="224"/>
        <v>-28.599999999999994</v>
      </c>
      <c r="Y113" s="97">
        <f t="shared" si="224"/>
        <v>-18.599999999999994</v>
      </c>
      <c r="Z113" s="97">
        <f t="shared" si="224"/>
        <v>-25.599999999999994</v>
      </c>
      <c r="AA113" s="97">
        <f t="shared" si="224"/>
        <v>-27.599999999999994</v>
      </c>
      <c r="AB113" s="97">
        <f t="shared" si="224"/>
        <v>-27.599999999999994</v>
      </c>
      <c r="AC113" s="97">
        <f t="shared" si="224"/>
        <v>-32.599999999999994</v>
      </c>
      <c r="AD113" s="97">
        <f t="shared" si="224"/>
        <v>-35.599999999999994</v>
      </c>
      <c r="AE113" s="97">
        <f t="shared" si="224"/>
        <v>-27.599999999999994</v>
      </c>
      <c r="AF113" s="97">
        <f t="shared" si="224"/>
        <v>-38.599999999999994</v>
      </c>
      <c r="AG113" s="97">
        <f t="shared" si="224"/>
        <v>-28.599999999999994</v>
      </c>
      <c r="AH113" s="97">
        <f t="shared" si="224"/>
        <v>-41.599999999999994</v>
      </c>
      <c r="AI113" s="97">
        <f t="shared" si="224"/>
        <v>-57.599999999999994</v>
      </c>
      <c r="AJ113" s="97">
        <f t="shared" si="224"/>
        <v>-40.599999999999994</v>
      </c>
      <c r="AK113" s="97">
        <f t="shared" si="224"/>
        <v>-44.599999999999994</v>
      </c>
      <c r="AL113" s="97">
        <f t="shared" si="224"/>
        <v>-42.599999999999994</v>
      </c>
      <c r="AM113" s="97">
        <f t="shared" si="224"/>
        <v>-44.599999999999994</v>
      </c>
      <c r="AN113" s="97">
        <f t="shared" si="224"/>
        <v>-44.599999999999994</v>
      </c>
      <c r="AO113" s="97">
        <f t="shared" si="224"/>
        <v>-43.599999999999994</v>
      </c>
      <c r="AP113" s="97">
        <f t="shared" si="224"/>
        <v>-48.599999999999994</v>
      </c>
      <c r="AQ113" s="97">
        <f t="shared" si="224"/>
        <v>-44.599999999999994</v>
      </c>
      <c r="AR113" s="97">
        <f t="shared" si="224"/>
        <v>-39.599999999999994</v>
      </c>
      <c r="AS113" s="97">
        <f t="shared" si="224"/>
        <v>-51.599999999999994</v>
      </c>
      <c r="AT113" s="97">
        <f t="shared" si="224"/>
        <v>-39.599999999999994</v>
      </c>
      <c r="AU113" s="97">
        <f t="shared" si="224"/>
        <v>-48.599999999999994</v>
      </c>
      <c r="AV113" s="97">
        <f t="shared" si="224"/>
        <v>-47.599999999999994</v>
      </c>
      <c r="AW113" s="97">
        <f t="shared" si="224"/>
        <v>-43.599999999999994</v>
      </c>
      <c r="AX113" s="97">
        <f t="shared" si="224"/>
        <v>-43.599999999999994</v>
      </c>
      <c r="AY113" s="97">
        <f t="shared" si="224"/>
        <v>-55.599999999999994</v>
      </c>
      <c r="AZ113" s="97">
        <f t="shared" si="224"/>
        <v>-47.599999999999994</v>
      </c>
      <c r="BA113" s="97">
        <f t="shared" si="224"/>
        <v>-50.599999999999994</v>
      </c>
      <c r="BB113" s="97">
        <f t="shared" si="224"/>
        <v>-51.599999999999994</v>
      </c>
      <c r="BC113" s="97">
        <f t="shared" si="224"/>
        <v>-58.599999999999994</v>
      </c>
      <c r="BD113" s="97">
        <f t="shared" si="224"/>
        <v>-57.599999999999994</v>
      </c>
      <c r="BE113" s="97">
        <f t="shared" si="224"/>
        <v>-59.599999999999994</v>
      </c>
      <c r="BF113" s="97">
        <f t="shared" si="224"/>
        <v>-69.599999999999994</v>
      </c>
      <c r="BG113" s="97">
        <f t="shared" si="224"/>
        <v>-52.599999999999994</v>
      </c>
      <c r="BH113" s="97">
        <f t="shared" si="224"/>
        <v>-58.599999999999994</v>
      </c>
      <c r="BI113" s="97">
        <f t="shared" si="224"/>
        <v>-74.599999999999994</v>
      </c>
      <c r="BJ113" s="97">
        <f t="shared" si="224"/>
        <v>-55.599999999999994</v>
      </c>
      <c r="BK113" s="97">
        <f t="shared" si="224"/>
        <v>-69.599999999999994</v>
      </c>
      <c r="BL113" s="97">
        <f t="shared" si="224"/>
        <v>-68.599999999999994</v>
      </c>
      <c r="BM113" s="97">
        <f t="shared" si="224"/>
        <v>-72.599999999999994</v>
      </c>
      <c r="BN113" s="97">
        <f t="shared" si="224"/>
        <v>-69.599999999999994</v>
      </c>
      <c r="BO113" s="97">
        <f t="shared" si="224"/>
        <v>-60.599999999999994</v>
      </c>
      <c r="BP113" s="97">
        <f t="shared" ref="BP113:EA113" si="225">BP109-BP112</f>
        <v>-76.599999999999994</v>
      </c>
      <c r="BQ113" s="97">
        <f t="shared" si="225"/>
        <v>-76.599999999999994</v>
      </c>
      <c r="BR113" s="97">
        <f t="shared" si="225"/>
        <v>-67.599999999999994</v>
      </c>
      <c r="BS113" s="97">
        <f t="shared" si="225"/>
        <v>-66.599999999999994</v>
      </c>
      <c r="BT113" s="97">
        <f t="shared" si="225"/>
        <v>-79.599999999999994</v>
      </c>
      <c r="BU113" s="97">
        <f t="shared" si="225"/>
        <v>-70.599999999999994</v>
      </c>
      <c r="BV113" s="97">
        <f t="shared" si="225"/>
        <v>-67.599999999999994</v>
      </c>
      <c r="BW113" s="97">
        <f t="shared" si="225"/>
        <v>-81.599999999999994</v>
      </c>
      <c r="BX113" s="97">
        <f t="shared" si="225"/>
        <v>-76.599999999999994</v>
      </c>
      <c r="BY113" s="97">
        <f t="shared" si="225"/>
        <v>-87.6</v>
      </c>
      <c r="BZ113" s="97">
        <f t="shared" si="225"/>
        <v>-81.599999999999994</v>
      </c>
      <c r="CA113" s="97">
        <f t="shared" si="225"/>
        <v>-74.599999999999994</v>
      </c>
      <c r="CB113" s="97">
        <f t="shared" si="225"/>
        <v>-84.6</v>
      </c>
      <c r="CC113" s="97">
        <f t="shared" si="225"/>
        <v>-89.6</v>
      </c>
      <c r="CD113" s="97">
        <f t="shared" si="225"/>
        <v>-100.6</v>
      </c>
      <c r="CE113" s="97">
        <f t="shared" si="225"/>
        <v>-80.599999999999994</v>
      </c>
      <c r="CF113" s="97">
        <f t="shared" si="225"/>
        <v>-87.6</v>
      </c>
      <c r="CG113" s="97">
        <f t="shared" si="225"/>
        <v>-86.6</v>
      </c>
      <c r="CH113" s="97">
        <f t="shared" si="225"/>
        <v>-82.6</v>
      </c>
      <c r="CI113" s="97">
        <f t="shared" si="225"/>
        <v>-86.6</v>
      </c>
      <c r="CJ113" s="97">
        <f t="shared" si="225"/>
        <v>-84.6</v>
      </c>
      <c r="CK113" s="97">
        <f t="shared" si="225"/>
        <v>-87.6</v>
      </c>
      <c r="CL113" s="97">
        <f t="shared" si="225"/>
        <v>-94.6</v>
      </c>
      <c r="CM113" s="97">
        <f t="shared" si="225"/>
        <v>-87.6</v>
      </c>
      <c r="CN113" s="97">
        <f t="shared" si="225"/>
        <v>-109.6</v>
      </c>
      <c r="CO113" s="97">
        <f t="shared" si="225"/>
        <v>-94.6</v>
      </c>
      <c r="CP113" s="97">
        <f t="shared" si="225"/>
        <v>-102.6</v>
      </c>
      <c r="CQ113" s="97">
        <f t="shared" si="225"/>
        <v>-93.6</v>
      </c>
      <c r="CR113" s="97">
        <f t="shared" si="225"/>
        <v>-101.6</v>
      </c>
      <c r="CS113" s="97">
        <f t="shared" si="225"/>
        <v>-90.6</v>
      </c>
      <c r="CT113" s="97">
        <f t="shared" si="225"/>
        <v>-102.6</v>
      </c>
      <c r="CU113" s="97">
        <f t="shared" si="225"/>
        <v>-107.6</v>
      </c>
      <c r="CV113" s="97">
        <f t="shared" si="225"/>
        <v>-101.6</v>
      </c>
      <c r="CW113" s="97">
        <f t="shared" si="225"/>
        <v>-103.6</v>
      </c>
      <c r="CX113" s="97">
        <f t="shared" si="225"/>
        <v>-110.6</v>
      </c>
      <c r="CY113" s="97">
        <f t="shared" si="225"/>
        <v>-99.6</v>
      </c>
      <c r="CZ113" s="97">
        <f t="shared" si="225"/>
        <v>-111.6</v>
      </c>
      <c r="DA113" s="97">
        <f t="shared" si="225"/>
        <v>-111.6</v>
      </c>
      <c r="DB113" s="97">
        <f t="shared" si="225"/>
        <v>-105.6</v>
      </c>
      <c r="DC113" s="97">
        <f t="shared" si="225"/>
        <v>-117.6</v>
      </c>
      <c r="DD113" s="97">
        <f t="shared" si="225"/>
        <v>-113.6</v>
      </c>
      <c r="DE113" s="97">
        <f t="shared" si="225"/>
        <v>-103.6</v>
      </c>
      <c r="DF113" s="97">
        <f t="shared" si="225"/>
        <v>-108.6</v>
      </c>
      <c r="DG113" s="97">
        <f t="shared" si="225"/>
        <v>-109.6</v>
      </c>
      <c r="DH113" s="97">
        <f t="shared" si="225"/>
        <v>-105.6</v>
      </c>
      <c r="DI113" s="97">
        <f t="shared" si="225"/>
        <v>-106.6</v>
      </c>
      <c r="DJ113" s="97">
        <f t="shared" si="225"/>
        <v>-123.6</v>
      </c>
      <c r="DK113" s="97">
        <f t="shared" si="225"/>
        <v>-114.6</v>
      </c>
      <c r="DL113" s="97">
        <f t="shared" si="225"/>
        <v>-112.6</v>
      </c>
      <c r="DM113" s="97">
        <f t="shared" si="225"/>
        <v>-119.6</v>
      </c>
      <c r="DN113" s="97">
        <f t="shared" si="225"/>
        <v>-127.6</v>
      </c>
      <c r="DO113" s="97">
        <f t="shared" si="225"/>
        <v>-120.6</v>
      </c>
      <c r="DP113" s="97">
        <f t="shared" si="225"/>
        <v>-116.6</v>
      </c>
      <c r="DQ113" s="97">
        <f t="shared" si="225"/>
        <v>-123.6</v>
      </c>
      <c r="DR113" s="97">
        <f t="shared" si="225"/>
        <v>-125.6</v>
      </c>
      <c r="DS113" s="97">
        <f t="shared" si="225"/>
        <v>-120.6</v>
      </c>
      <c r="DT113" s="97">
        <f t="shared" si="225"/>
        <v>-121.6</v>
      </c>
      <c r="DU113" s="97">
        <f t="shared" si="225"/>
        <v>-129.6</v>
      </c>
      <c r="DV113" s="97">
        <f t="shared" si="225"/>
        <v>-137.6</v>
      </c>
      <c r="DW113" s="97">
        <f t="shared" si="225"/>
        <v>-144.6</v>
      </c>
      <c r="DX113" s="97">
        <f t="shared" si="225"/>
        <v>-139.6</v>
      </c>
      <c r="DY113" s="97">
        <f t="shared" si="225"/>
        <v>-138.6</v>
      </c>
      <c r="DZ113" s="97">
        <f t="shared" si="225"/>
        <v>-129.6</v>
      </c>
      <c r="EA113" s="97">
        <f t="shared" si="225"/>
        <v>-131.6</v>
      </c>
      <c r="EB113" s="97">
        <f t="shared" ref="EB113:GM113" si="226">EB109-EB112</f>
        <v>-125.6</v>
      </c>
      <c r="EC113" s="97">
        <f t="shared" si="226"/>
        <v>-139.6</v>
      </c>
      <c r="ED113" s="97">
        <f t="shared" si="226"/>
        <v>-134.6</v>
      </c>
      <c r="EE113" s="97">
        <f t="shared" si="226"/>
        <v>-135.6</v>
      </c>
      <c r="EF113" s="97">
        <f t="shared" si="226"/>
        <v>-144.6</v>
      </c>
      <c r="EG113" s="97">
        <f t="shared" si="226"/>
        <v>-143.6</v>
      </c>
      <c r="EH113" s="97">
        <f t="shared" si="226"/>
        <v>-138.6</v>
      </c>
      <c r="EI113" s="97">
        <f t="shared" si="226"/>
        <v>-155.6</v>
      </c>
      <c r="EJ113" s="97">
        <f t="shared" si="226"/>
        <v>-156.6</v>
      </c>
      <c r="EK113" s="97">
        <f t="shared" si="226"/>
        <v>-151.6</v>
      </c>
      <c r="EL113" s="97">
        <f t="shared" si="226"/>
        <v>-142.6</v>
      </c>
      <c r="EM113" s="97">
        <f t="shared" si="226"/>
        <v>-146.6</v>
      </c>
      <c r="EN113" s="97">
        <f t="shared" si="226"/>
        <v>-142.6</v>
      </c>
      <c r="EO113" s="97">
        <f t="shared" si="226"/>
        <v>-148.6</v>
      </c>
      <c r="EP113" s="97">
        <f t="shared" si="226"/>
        <v>-139.6</v>
      </c>
      <c r="EQ113" s="97">
        <f t="shared" si="226"/>
        <v>-142.6</v>
      </c>
      <c r="ER113" s="97">
        <f t="shared" si="226"/>
        <v>-147.6</v>
      </c>
      <c r="ES113" s="97">
        <f t="shared" si="226"/>
        <v>-180.6</v>
      </c>
      <c r="ET113" s="97">
        <f t="shared" si="226"/>
        <v>-157.6</v>
      </c>
      <c r="EU113" s="97">
        <f t="shared" si="226"/>
        <v>-148.6</v>
      </c>
      <c r="EV113" s="97">
        <f t="shared" si="226"/>
        <v>-160.6</v>
      </c>
      <c r="EW113" s="97">
        <f t="shared" si="226"/>
        <v>-178.6</v>
      </c>
      <c r="EX113" s="97">
        <f t="shared" si="226"/>
        <v>-155.6</v>
      </c>
      <c r="EY113" s="97">
        <f t="shared" si="226"/>
        <v>-168.6</v>
      </c>
      <c r="EZ113" s="97">
        <f t="shared" si="226"/>
        <v>-159.6</v>
      </c>
      <c r="FA113" s="97">
        <f t="shared" si="226"/>
        <v>-154.6</v>
      </c>
      <c r="FB113" s="97">
        <f t="shared" si="226"/>
        <v>-166.6</v>
      </c>
      <c r="FC113" s="97">
        <f t="shared" si="226"/>
        <v>-152.6</v>
      </c>
      <c r="FD113" s="97">
        <f t="shared" si="226"/>
        <v>-153.6</v>
      </c>
      <c r="FE113" s="97">
        <f t="shared" si="226"/>
        <v>-161.6</v>
      </c>
      <c r="FF113" s="97">
        <f t="shared" si="226"/>
        <v>-167.6</v>
      </c>
      <c r="FG113" s="97">
        <f t="shared" si="226"/>
        <v>-161.60000000000002</v>
      </c>
      <c r="FH113" s="97">
        <f t="shared" si="226"/>
        <v>-166.60000000000002</v>
      </c>
      <c r="FI113" s="97">
        <f t="shared" si="226"/>
        <v>-167.60000000000002</v>
      </c>
      <c r="FJ113" s="97">
        <f t="shared" si="226"/>
        <v>-166.60000000000002</v>
      </c>
      <c r="FK113" s="97">
        <f t="shared" si="226"/>
        <v>-163.60000000000002</v>
      </c>
      <c r="FL113" s="97">
        <f t="shared" si="226"/>
        <v>-186.60000000000002</v>
      </c>
      <c r="FM113" s="97">
        <f t="shared" si="226"/>
        <v>-168.60000000000002</v>
      </c>
      <c r="FN113" s="97">
        <f t="shared" si="226"/>
        <v>-178.60000000000002</v>
      </c>
      <c r="FO113" s="97">
        <f t="shared" si="226"/>
        <v>-180.60000000000002</v>
      </c>
      <c r="FP113" s="97">
        <f t="shared" si="226"/>
        <v>-172.60000000000002</v>
      </c>
      <c r="FQ113" s="97">
        <f t="shared" si="226"/>
        <v>-169.60000000000002</v>
      </c>
      <c r="FR113" s="97">
        <f t="shared" si="226"/>
        <v>-173.60000000000002</v>
      </c>
      <c r="FS113" s="97">
        <f t="shared" si="226"/>
        <v>-179.60000000000002</v>
      </c>
      <c r="FT113" s="97">
        <f t="shared" si="226"/>
        <v>-179.60000000000002</v>
      </c>
      <c r="FU113" s="97">
        <f t="shared" si="226"/>
        <v>-184.60000000000002</v>
      </c>
      <c r="FV113" s="97">
        <f t="shared" si="226"/>
        <v>-177.60000000000002</v>
      </c>
      <c r="FW113" s="97">
        <f t="shared" si="226"/>
        <v>-179.60000000000002</v>
      </c>
      <c r="FX113" s="97">
        <f t="shared" si="226"/>
        <v>-176.60000000000002</v>
      </c>
      <c r="FY113" s="97">
        <f t="shared" si="226"/>
        <v>-184.60000000000002</v>
      </c>
      <c r="FZ113" s="97">
        <f t="shared" si="226"/>
        <v>-185.60000000000002</v>
      </c>
      <c r="GA113" s="97">
        <f t="shared" si="226"/>
        <v>-181.60000000000002</v>
      </c>
      <c r="GB113" s="97">
        <f t="shared" si="226"/>
        <v>-216.60000000000002</v>
      </c>
      <c r="GC113" s="97">
        <f t="shared" si="226"/>
        <v>-193.60000000000002</v>
      </c>
      <c r="GD113" s="97">
        <f t="shared" si="226"/>
        <v>-186.60000000000002</v>
      </c>
      <c r="GE113" s="97">
        <f t="shared" si="226"/>
        <v>-190.60000000000002</v>
      </c>
      <c r="GF113" s="97">
        <f t="shared" si="226"/>
        <v>-191.60000000000002</v>
      </c>
      <c r="GG113" s="97">
        <f t="shared" si="226"/>
        <v>-187.60000000000002</v>
      </c>
      <c r="GH113" s="97">
        <f t="shared" si="226"/>
        <v>-195.60000000000002</v>
      </c>
      <c r="GI113" s="97">
        <f t="shared" si="226"/>
        <v>-202.60000000000002</v>
      </c>
      <c r="GJ113" s="97">
        <f t="shared" si="226"/>
        <v>-195.60000000000002</v>
      </c>
      <c r="GK113" s="97">
        <f t="shared" si="226"/>
        <v>-199.60000000000002</v>
      </c>
      <c r="GL113" s="97">
        <f t="shared" si="226"/>
        <v>-191.60000000000002</v>
      </c>
      <c r="GM113" s="97">
        <f t="shared" si="226"/>
        <v>-193.60000000000002</v>
      </c>
      <c r="GN113" s="97">
        <f t="shared" ref="GN113:IB113" si="227">GN109-GN112</f>
        <v>-216.60000000000002</v>
      </c>
      <c r="GO113" s="97">
        <f t="shared" si="227"/>
        <v>-198.60000000000002</v>
      </c>
      <c r="GP113" s="97">
        <f t="shared" si="227"/>
        <v>-198.60000000000002</v>
      </c>
      <c r="GQ113" s="97">
        <f t="shared" si="227"/>
        <v>-193.60000000000002</v>
      </c>
      <c r="GR113" s="97">
        <f t="shared" si="227"/>
        <v>-199.60000000000002</v>
      </c>
      <c r="GS113" s="97">
        <f t="shared" si="227"/>
        <v>-194.60000000000002</v>
      </c>
      <c r="GT113" s="97">
        <f t="shared" si="227"/>
        <v>-195.60000000000002</v>
      </c>
      <c r="GU113" s="97">
        <f t="shared" si="227"/>
        <v>-196.60000000000002</v>
      </c>
      <c r="GV113" s="97">
        <f t="shared" si="227"/>
        <v>-209.60000000000002</v>
      </c>
      <c r="GW113" s="97">
        <f t="shared" si="227"/>
        <v>-198.60000000000002</v>
      </c>
      <c r="GX113" s="97">
        <f t="shared" si="227"/>
        <v>-199.60000000000002</v>
      </c>
      <c r="GY113" s="97">
        <f t="shared" si="227"/>
        <v>-209.60000000000002</v>
      </c>
      <c r="GZ113" s="97">
        <f t="shared" si="227"/>
        <v>-222.60000000000002</v>
      </c>
      <c r="HA113" s="97">
        <f t="shared" si="227"/>
        <v>-210.60000000000002</v>
      </c>
      <c r="HB113" s="97">
        <f t="shared" si="227"/>
        <v>-215.60000000000002</v>
      </c>
      <c r="HC113" s="97">
        <f t="shared" si="227"/>
        <v>-224.60000000000002</v>
      </c>
      <c r="HD113" s="97">
        <f t="shared" si="227"/>
        <v>-209.60000000000002</v>
      </c>
      <c r="HE113" s="97">
        <f t="shared" si="227"/>
        <v>-217.60000000000002</v>
      </c>
      <c r="HF113" s="97">
        <f t="shared" si="227"/>
        <v>-207.60000000000002</v>
      </c>
      <c r="HG113" s="97">
        <f t="shared" si="227"/>
        <v>-211.60000000000002</v>
      </c>
      <c r="HH113" s="97">
        <f t="shared" si="227"/>
        <v>-211.60000000000002</v>
      </c>
      <c r="HI113" s="97">
        <f t="shared" si="227"/>
        <v>-243.60000000000002</v>
      </c>
      <c r="HJ113" s="97">
        <f t="shared" si="227"/>
        <v>-232.60000000000002</v>
      </c>
      <c r="HK113" s="97">
        <f t="shared" si="227"/>
        <v>-217.60000000000002</v>
      </c>
      <c r="HL113" s="97">
        <f t="shared" si="227"/>
        <v>-225.60000000000002</v>
      </c>
      <c r="HM113" s="97">
        <f t="shared" si="227"/>
        <v>-223.60000000000002</v>
      </c>
      <c r="HN113" s="97">
        <f t="shared" si="227"/>
        <v>-216.60000000000002</v>
      </c>
      <c r="HO113" s="97">
        <f t="shared" si="227"/>
        <v>-233.60000000000002</v>
      </c>
      <c r="HP113" s="97">
        <f t="shared" si="227"/>
        <v>-217.60000000000002</v>
      </c>
      <c r="HQ113" s="97">
        <f t="shared" si="227"/>
        <v>-218.60000000000002</v>
      </c>
      <c r="HR113" s="97">
        <f t="shared" si="227"/>
        <v>-230.60000000000002</v>
      </c>
      <c r="HS113" s="97">
        <f t="shared" si="227"/>
        <v>-227.60000000000002</v>
      </c>
      <c r="HT113" s="97">
        <f t="shared" si="227"/>
        <v>-223.60000000000002</v>
      </c>
      <c r="HU113" s="97">
        <f t="shared" si="227"/>
        <v>-229.60000000000002</v>
      </c>
      <c r="HV113" s="97">
        <f t="shared" si="227"/>
        <v>-256.60000000000002</v>
      </c>
      <c r="HW113" s="97">
        <f t="shared" si="227"/>
        <v>-242.60000000000002</v>
      </c>
      <c r="HX113" s="97">
        <f t="shared" si="227"/>
        <v>-227.60000000000002</v>
      </c>
      <c r="HY113" s="97">
        <f t="shared" si="227"/>
        <v>-247.60000000000002</v>
      </c>
      <c r="HZ113" s="97">
        <f t="shared" si="227"/>
        <v>-234.60000000000002</v>
      </c>
      <c r="IA113" s="97">
        <f t="shared" si="227"/>
        <v>-233.60000000000002</v>
      </c>
      <c r="IB113" s="97">
        <f t="shared" si="227"/>
        <v>-236.60000000000002</v>
      </c>
    </row>
    <row r="114" spans="1:236" s="81" customFormat="1" ht="33.75" customHeight="1" x14ac:dyDescent="0.3">
      <c r="A114" s="639" t="s">
        <v>253</v>
      </c>
      <c r="B114" s="637" t="s">
        <v>336</v>
      </c>
      <c r="C114" s="1111"/>
      <c r="D114" s="85">
        <f t="shared" ref="D114:BO114" si="228">D115</f>
        <v>83</v>
      </c>
      <c r="E114" s="85">
        <f t="shared" si="228"/>
        <v>81</v>
      </c>
      <c r="F114" s="85">
        <f t="shared" si="228"/>
        <v>85</v>
      </c>
      <c r="G114" s="85">
        <f t="shared" si="228"/>
        <v>91</v>
      </c>
      <c r="H114" s="85">
        <f t="shared" si="228"/>
        <v>87</v>
      </c>
      <c r="I114" s="85">
        <f t="shared" si="228"/>
        <v>84</v>
      </c>
      <c r="J114" s="85">
        <f t="shared" si="228"/>
        <v>95</v>
      </c>
      <c r="K114" s="85">
        <f t="shared" si="228"/>
        <v>98</v>
      </c>
      <c r="L114" s="85">
        <f t="shared" si="228"/>
        <v>81</v>
      </c>
      <c r="M114" s="85">
        <f t="shared" si="228"/>
        <v>88</v>
      </c>
      <c r="N114" s="85">
        <f t="shared" si="228"/>
        <v>96</v>
      </c>
      <c r="O114" s="85">
        <f t="shared" si="228"/>
        <v>91</v>
      </c>
      <c r="P114" s="85">
        <f t="shared" si="228"/>
        <v>97</v>
      </c>
      <c r="Q114" s="85">
        <f t="shared" si="228"/>
        <v>92</v>
      </c>
      <c r="R114" s="85">
        <f t="shared" si="228"/>
        <v>89</v>
      </c>
      <c r="S114" s="85">
        <f t="shared" si="228"/>
        <v>85</v>
      </c>
      <c r="T114" s="85">
        <f t="shared" si="228"/>
        <v>91</v>
      </c>
      <c r="U114" s="85">
        <f t="shared" si="228"/>
        <v>92</v>
      </c>
      <c r="V114" s="85">
        <f t="shared" si="228"/>
        <v>97</v>
      </c>
      <c r="W114" s="85">
        <f t="shared" si="228"/>
        <v>99</v>
      </c>
      <c r="X114" s="85">
        <f t="shared" si="228"/>
        <v>88</v>
      </c>
      <c r="Y114" s="85">
        <f t="shared" si="228"/>
        <v>100</v>
      </c>
      <c r="Z114" s="85">
        <f t="shared" si="228"/>
        <v>95</v>
      </c>
      <c r="AA114" s="85">
        <f t="shared" si="228"/>
        <v>94</v>
      </c>
      <c r="AB114" s="85">
        <f t="shared" si="228"/>
        <v>97</v>
      </c>
      <c r="AC114" s="85">
        <f t="shared" si="228"/>
        <v>96</v>
      </c>
      <c r="AD114" s="85">
        <f t="shared" si="228"/>
        <v>84</v>
      </c>
      <c r="AE114" s="85">
        <f t="shared" si="228"/>
        <v>94</v>
      </c>
      <c r="AF114" s="85">
        <f t="shared" si="228"/>
        <v>86</v>
      </c>
      <c r="AG114" s="85">
        <f t="shared" si="228"/>
        <v>98</v>
      </c>
      <c r="AH114" s="85">
        <f t="shared" si="228"/>
        <v>89</v>
      </c>
      <c r="AI114" s="85">
        <f t="shared" si="228"/>
        <v>74</v>
      </c>
      <c r="AJ114" s="85">
        <f t="shared" si="228"/>
        <v>88</v>
      </c>
      <c r="AK114" s="85">
        <f t="shared" si="228"/>
        <v>88</v>
      </c>
      <c r="AL114" s="85">
        <f t="shared" si="228"/>
        <v>90</v>
      </c>
      <c r="AM114" s="85">
        <f t="shared" si="228"/>
        <v>84</v>
      </c>
      <c r="AN114" s="85">
        <f t="shared" si="228"/>
        <v>91</v>
      </c>
      <c r="AO114" s="85">
        <f t="shared" si="228"/>
        <v>91</v>
      </c>
      <c r="AP114" s="85">
        <f t="shared" si="228"/>
        <v>87</v>
      </c>
      <c r="AQ114" s="85">
        <f t="shared" si="228"/>
        <v>86</v>
      </c>
      <c r="AR114" s="85">
        <f t="shared" si="228"/>
        <v>98</v>
      </c>
      <c r="AS114" s="85">
        <f t="shared" si="228"/>
        <v>87</v>
      </c>
      <c r="AT114" s="85">
        <f t="shared" si="228"/>
        <v>96</v>
      </c>
      <c r="AU114" s="85">
        <f t="shared" si="228"/>
        <v>88</v>
      </c>
      <c r="AV114" s="85">
        <f t="shared" si="228"/>
        <v>92</v>
      </c>
      <c r="AW114" s="85">
        <f t="shared" si="228"/>
        <v>96</v>
      </c>
      <c r="AX114" s="85">
        <f t="shared" si="228"/>
        <v>94</v>
      </c>
      <c r="AY114" s="85">
        <f t="shared" si="228"/>
        <v>86</v>
      </c>
      <c r="AZ114" s="85">
        <f t="shared" si="228"/>
        <v>94</v>
      </c>
      <c r="BA114" s="85">
        <f t="shared" si="228"/>
        <v>93</v>
      </c>
      <c r="BB114" s="85">
        <f t="shared" si="228"/>
        <v>100</v>
      </c>
      <c r="BC114" s="85">
        <f t="shared" si="228"/>
        <v>78</v>
      </c>
      <c r="BD114" s="85">
        <f t="shared" si="228"/>
        <v>90</v>
      </c>
      <c r="BE114" s="85">
        <f t="shared" si="228"/>
        <v>84</v>
      </c>
      <c r="BF114" s="85">
        <f t="shared" si="228"/>
        <v>87</v>
      </c>
      <c r="BG114" s="85">
        <f t="shared" si="228"/>
        <v>95</v>
      </c>
      <c r="BH114" s="85">
        <f t="shared" si="228"/>
        <v>95</v>
      </c>
      <c r="BI114" s="85">
        <f t="shared" si="228"/>
        <v>82</v>
      </c>
      <c r="BJ114" s="85">
        <f t="shared" si="228"/>
        <v>100</v>
      </c>
      <c r="BK114" s="85">
        <f t="shared" si="228"/>
        <v>94</v>
      </c>
      <c r="BL114" s="85">
        <f t="shared" si="228"/>
        <v>95</v>
      </c>
      <c r="BM114" s="85">
        <f t="shared" si="228"/>
        <v>86</v>
      </c>
      <c r="BN114" s="85">
        <f t="shared" si="228"/>
        <v>88</v>
      </c>
      <c r="BO114" s="85">
        <f t="shared" si="228"/>
        <v>89</v>
      </c>
      <c r="BP114" s="85">
        <f t="shared" ref="BP114:EA114" si="229">BP115</f>
        <v>92</v>
      </c>
      <c r="BQ114" s="85">
        <f t="shared" si="229"/>
        <v>91</v>
      </c>
      <c r="BR114" s="85">
        <f t="shared" si="229"/>
        <v>97</v>
      </c>
      <c r="BS114" s="85">
        <f t="shared" si="229"/>
        <v>98</v>
      </c>
      <c r="BT114" s="85">
        <f t="shared" si="229"/>
        <v>85</v>
      </c>
      <c r="BU114" s="85">
        <f t="shared" si="229"/>
        <v>90</v>
      </c>
      <c r="BV114" s="85">
        <f t="shared" si="229"/>
        <v>100</v>
      </c>
      <c r="BW114" s="85">
        <f t="shared" si="229"/>
        <v>98</v>
      </c>
      <c r="BX114" s="85">
        <f t="shared" si="229"/>
        <v>87</v>
      </c>
      <c r="BY114" s="85">
        <f t="shared" si="229"/>
        <v>83</v>
      </c>
      <c r="BZ114" s="85">
        <f t="shared" si="229"/>
        <v>84</v>
      </c>
      <c r="CA114" s="85">
        <f t="shared" si="229"/>
        <v>98</v>
      </c>
      <c r="CB114" s="85">
        <f t="shared" si="229"/>
        <v>90</v>
      </c>
      <c r="CC114" s="85">
        <f t="shared" si="229"/>
        <v>88</v>
      </c>
      <c r="CD114" s="85">
        <f t="shared" si="229"/>
        <v>79</v>
      </c>
      <c r="CE114" s="85">
        <f t="shared" si="229"/>
        <v>94</v>
      </c>
      <c r="CF114" s="85">
        <f t="shared" si="229"/>
        <v>84</v>
      </c>
      <c r="CG114" s="85">
        <f t="shared" si="229"/>
        <v>97</v>
      </c>
      <c r="CH114" s="85">
        <f t="shared" si="229"/>
        <v>96</v>
      </c>
      <c r="CI114" s="85">
        <f t="shared" si="229"/>
        <v>85</v>
      </c>
      <c r="CJ114" s="85">
        <f t="shared" si="229"/>
        <v>98</v>
      </c>
      <c r="CK114" s="85">
        <f t="shared" si="229"/>
        <v>90</v>
      </c>
      <c r="CL114" s="85">
        <f t="shared" si="229"/>
        <v>85</v>
      </c>
      <c r="CM114" s="85">
        <f t="shared" si="229"/>
        <v>94</v>
      </c>
      <c r="CN114" s="85">
        <f t="shared" si="229"/>
        <v>82</v>
      </c>
      <c r="CO114" s="85">
        <f t="shared" si="229"/>
        <v>92</v>
      </c>
      <c r="CP114" s="85">
        <f t="shared" si="229"/>
        <v>83</v>
      </c>
      <c r="CQ114" s="85">
        <f t="shared" si="229"/>
        <v>90</v>
      </c>
      <c r="CR114" s="85">
        <f t="shared" si="229"/>
        <v>83</v>
      </c>
      <c r="CS114" s="85">
        <f t="shared" si="229"/>
        <v>91</v>
      </c>
      <c r="CT114" s="85">
        <f t="shared" si="229"/>
        <v>93</v>
      </c>
      <c r="CU114" s="85">
        <f t="shared" si="229"/>
        <v>92</v>
      </c>
      <c r="CV114" s="85">
        <f t="shared" si="229"/>
        <v>67</v>
      </c>
      <c r="CW114" s="85">
        <f t="shared" si="229"/>
        <v>85</v>
      </c>
      <c r="CX114" s="85">
        <f t="shared" si="229"/>
        <v>83</v>
      </c>
      <c r="CY114" s="85">
        <f t="shared" si="229"/>
        <v>98</v>
      </c>
      <c r="CZ114" s="85">
        <f t="shared" si="229"/>
        <v>80</v>
      </c>
      <c r="DA114" s="85">
        <f t="shared" si="229"/>
        <v>78</v>
      </c>
      <c r="DB114" s="85">
        <f t="shared" si="229"/>
        <v>94</v>
      </c>
      <c r="DC114" s="85">
        <f t="shared" si="229"/>
        <v>88</v>
      </c>
      <c r="DD114" s="85">
        <f t="shared" si="229"/>
        <v>91</v>
      </c>
      <c r="DE114" s="85">
        <f t="shared" si="229"/>
        <v>99</v>
      </c>
      <c r="DF114" s="85">
        <f t="shared" si="229"/>
        <v>95</v>
      </c>
      <c r="DG114" s="85">
        <f t="shared" si="229"/>
        <v>94</v>
      </c>
      <c r="DH114" s="85">
        <f t="shared" si="229"/>
        <v>100</v>
      </c>
      <c r="DI114" s="85">
        <f t="shared" si="229"/>
        <v>100</v>
      </c>
      <c r="DJ114" s="85">
        <f t="shared" si="229"/>
        <v>89</v>
      </c>
      <c r="DK114" s="85">
        <f t="shared" si="229"/>
        <v>87</v>
      </c>
      <c r="DL114" s="85">
        <f t="shared" si="229"/>
        <v>94</v>
      </c>
      <c r="DM114" s="85">
        <f t="shared" si="229"/>
        <v>93</v>
      </c>
      <c r="DN114" s="85">
        <f t="shared" si="229"/>
        <v>82</v>
      </c>
      <c r="DO114" s="85">
        <f t="shared" si="229"/>
        <v>90</v>
      </c>
      <c r="DP114" s="85">
        <f t="shared" si="229"/>
        <v>99</v>
      </c>
      <c r="DQ114" s="85">
        <f t="shared" si="229"/>
        <v>89</v>
      </c>
      <c r="DR114" s="85">
        <f t="shared" si="229"/>
        <v>84</v>
      </c>
      <c r="DS114" s="85">
        <f t="shared" si="229"/>
        <v>91</v>
      </c>
      <c r="DT114" s="85">
        <f t="shared" si="229"/>
        <v>97</v>
      </c>
      <c r="DU114" s="85">
        <f t="shared" si="229"/>
        <v>93</v>
      </c>
      <c r="DV114" s="85">
        <f t="shared" si="229"/>
        <v>81</v>
      </c>
      <c r="DW114" s="85">
        <f t="shared" si="229"/>
        <v>83</v>
      </c>
      <c r="DX114" s="85">
        <f t="shared" si="229"/>
        <v>78</v>
      </c>
      <c r="DY114" s="85">
        <f t="shared" si="229"/>
        <v>81</v>
      </c>
      <c r="DZ114" s="85">
        <f t="shared" si="229"/>
        <v>92</v>
      </c>
      <c r="EA114" s="85">
        <f t="shared" si="229"/>
        <v>84</v>
      </c>
      <c r="EB114" s="85">
        <f t="shared" ref="EB114:GM114" si="230">EB115</f>
        <v>100</v>
      </c>
      <c r="EC114" s="85">
        <f t="shared" si="230"/>
        <v>84</v>
      </c>
      <c r="ED114" s="85">
        <f t="shared" si="230"/>
        <v>90</v>
      </c>
      <c r="EE114" s="85">
        <f t="shared" si="230"/>
        <v>97</v>
      </c>
      <c r="EF114" s="85">
        <f t="shared" si="230"/>
        <v>87</v>
      </c>
      <c r="EG114" s="85">
        <f t="shared" si="230"/>
        <v>80</v>
      </c>
      <c r="EH114" s="85">
        <f t="shared" si="230"/>
        <v>96</v>
      </c>
      <c r="EI114" s="85">
        <f t="shared" si="230"/>
        <v>86</v>
      </c>
      <c r="EJ114" s="85">
        <f t="shared" si="230"/>
        <v>80</v>
      </c>
      <c r="EK114" s="85">
        <f t="shared" si="230"/>
        <v>78</v>
      </c>
      <c r="EL114" s="85">
        <f t="shared" si="230"/>
        <v>85</v>
      </c>
      <c r="EM114" s="85">
        <f t="shared" si="230"/>
        <v>93</v>
      </c>
      <c r="EN114" s="85">
        <f t="shared" si="230"/>
        <v>74</v>
      </c>
      <c r="EO114" s="85">
        <f t="shared" si="230"/>
        <v>96</v>
      </c>
      <c r="EP114" s="85">
        <f t="shared" si="230"/>
        <v>91</v>
      </c>
      <c r="EQ114" s="85">
        <f t="shared" si="230"/>
        <v>96</v>
      </c>
      <c r="ER114" s="85">
        <f t="shared" si="230"/>
        <v>94</v>
      </c>
      <c r="ES114" s="85">
        <f t="shared" si="230"/>
        <v>78</v>
      </c>
      <c r="ET114" s="85">
        <f t="shared" si="230"/>
        <v>88</v>
      </c>
      <c r="EU114" s="85">
        <f t="shared" si="230"/>
        <v>96</v>
      </c>
      <c r="EV114" s="85">
        <f t="shared" si="230"/>
        <v>85</v>
      </c>
      <c r="EW114" s="85">
        <f t="shared" si="230"/>
        <v>62</v>
      </c>
      <c r="EX114" s="85">
        <f t="shared" si="230"/>
        <v>88</v>
      </c>
      <c r="EY114" s="85">
        <f t="shared" si="230"/>
        <v>84</v>
      </c>
      <c r="EZ114" s="85">
        <f t="shared" si="230"/>
        <v>93</v>
      </c>
      <c r="FA114" s="85">
        <f t="shared" si="230"/>
        <v>99</v>
      </c>
      <c r="FB114" s="85">
        <f t="shared" si="230"/>
        <v>84</v>
      </c>
      <c r="FC114" s="85">
        <f t="shared" si="230"/>
        <v>100</v>
      </c>
      <c r="FD114" s="85">
        <f t="shared" si="230"/>
        <v>95</v>
      </c>
      <c r="FE114" s="85">
        <f t="shared" si="230"/>
        <v>98</v>
      </c>
      <c r="FF114" s="85">
        <f t="shared" si="230"/>
        <v>86</v>
      </c>
      <c r="FG114" s="85">
        <f t="shared" si="230"/>
        <v>78</v>
      </c>
      <c r="FH114" s="85">
        <f t="shared" si="230"/>
        <v>98</v>
      </c>
      <c r="FI114" s="85">
        <f t="shared" si="230"/>
        <v>92</v>
      </c>
      <c r="FJ114" s="85">
        <f t="shared" si="230"/>
        <v>93</v>
      </c>
      <c r="FK114" s="85">
        <f t="shared" si="230"/>
        <v>93</v>
      </c>
      <c r="FL114" s="85">
        <f t="shared" si="230"/>
        <v>56</v>
      </c>
      <c r="FM114" s="85">
        <f t="shared" si="230"/>
        <v>90</v>
      </c>
      <c r="FN114" s="85">
        <f t="shared" si="230"/>
        <v>75</v>
      </c>
      <c r="FO114" s="85">
        <f t="shared" si="230"/>
        <v>82</v>
      </c>
      <c r="FP114" s="85">
        <f t="shared" si="230"/>
        <v>91</v>
      </c>
      <c r="FQ114" s="85">
        <f t="shared" si="230"/>
        <v>87</v>
      </c>
      <c r="FR114" s="85">
        <f t="shared" si="230"/>
        <v>89</v>
      </c>
      <c r="FS114" s="85">
        <f t="shared" si="230"/>
        <v>87</v>
      </c>
      <c r="FT114" s="85">
        <f t="shared" si="230"/>
        <v>90</v>
      </c>
      <c r="FU114" s="85">
        <f t="shared" si="230"/>
        <v>87</v>
      </c>
      <c r="FV114" s="85">
        <f t="shared" si="230"/>
        <v>92</v>
      </c>
      <c r="FW114" s="85">
        <f t="shared" si="230"/>
        <v>84</v>
      </c>
      <c r="FX114" s="85">
        <f t="shared" si="230"/>
        <v>93</v>
      </c>
      <c r="FY114" s="85">
        <f t="shared" si="230"/>
        <v>86</v>
      </c>
      <c r="FZ114" s="85">
        <f t="shared" si="230"/>
        <v>83</v>
      </c>
      <c r="GA114" s="85">
        <f t="shared" si="230"/>
        <v>80</v>
      </c>
      <c r="GB114" s="85">
        <f t="shared" si="230"/>
        <v>67</v>
      </c>
      <c r="GC114" s="85">
        <f t="shared" si="230"/>
        <v>69</v>
      </c>
      <c r="GD114" s="85">
        <f t="shared" si="230"/>
        <v>86</v>
      </c>
      <c r="GE114" s="85">
        <f t="shared" si="230"/>
        <v>87</v>
      </c>
      <c r="GF114" s="85">
        <f t="shared" si="230"/>
        <v>86</v>
      </c>
      <c r="GG114" s="85">
        <f t="shared" si="230"/>
        <v>93</v>
      </c>
      <c r="GH114" s="85">
        <f t="shared" si="230"/>
        <v>91</v>
      </c>
      <c r="GI114" s="85">
        <f t="shared" si="230"/>
        <v>87</v>
      </c>
      <c r="GJ114" s="85">
        <f t="shared" si="230"/>
        <v>98</v>
      </c>
      <c r="GK114" s="85">
        <f t="shared" si="230"/>
        <v>85</v>
      </c>
      <c r="GL114" s="85">
        <f t="shared" si="230"/>
        <v>84</v>
      </c>
      <c r="GM114" s="85">
        <f t="shared" si="230"/>
        <v>97</v>
      </c>
      <c r="GN114" s="85">
        <f t="shared" ref="GN114:IB114" si="231">GN115</f>
        <v>82</v>
      </c>
      <c r="GO114" s="85">
        <f t="shared" si="231"/>
        <v>79</v>
      </c>
      <c r="GP114" s="85">
        <f t="shared" si="231"/>
        <v>73</v>
      </c>
      <c r="GQ114" s="85">
        <f t="shared" si="231"/>
        <v>99</v>
      </c>
      <c r="GR114" s="85">
        <f t="shared" si="231"/>
        <v>93</v>
      </c>
      <c r="GS114" s="85">
        <f t="shared" si="231"/>
        <v>94</v>
      </c>
      <c r="GT114" s="85">
        <f t="shared" si="231"/>
        <v>67</v>
      </c>
      <c r="GU114" s="85">
        <f t="shared" si="231"/>
        <v>80</v>
      </c>
      <c r="GV114" s="85">
        <f t="shared" si="231"/>
        <v>84</v>
      </c>
      <c r="GW114" s="85">
        <f t="shared" si="231"/>
        <v>100</v>
      </c>
      <c r="GX114" s="85">
        <f t="shared" si="231"/>
        <v>100</v>
      </c>
      <c r="GY114" s="85">
        <f t="shared" si="231"/>
        <v>91</v>
      </c>
      <c r="GZ114" s="85">
        <f t="shared" si="231"/>
        <v>77</v>
      </c>
      <c r="HA114" s="85">
        <f t="shared" si="231"/>
        <v>87</v>
      </c>
      <c r="HB114" s="85">
        <f t="shared" si="231"/>
        <v>85</v>
      </c>
      <c r="HC114" s="85">
        <f t="shared" si="231"/>
        <v>83</v>
      </c>
      <c r="HD114" s="85">
        <f t="shared" si="231"/>
        <v>98</v>
      </c>
      <c r="HE114" s="85">
        <f t="shared" si="231"/>
        <v>78</v>
      </c>
      <c r="HF114" s="85">
        <f t="shared" si="231"/>
        <v>98</v>
      </c>
      <c r="HG114" s="85">
        <f t="shared" si="231"/>
        <v>89</v>
      </c>
      <c r="HH114" s="85">
        <f t="shared" si="231"/>
        <v>96</v>
      </c>
      <c r="HI114" s="85">
        <f t="shared" si="231"/>
        <v>75</v>
      </c>
      <c r="HJ114" s="85">
        <f t="shared" si="231"/>
        <v>81</v>
      </c>
      <c r="HK114" s="85">
        <f t="shared" si="231"/>
        <v>95</v>
      </c>
      <c r="HL114" s="85">
        <f t="shared" si="231"/>
        <v>85</v>
      </c>
      <c r="HM114" s="85">
        <f t="shared" si="231"/>
        <v>91</v>
      </c>
      <c r="HN114" s="85">
        <f t="shared" si="231"/>
        <v>100</v>
      </c>
      <c r="HO114" s="85">
        <f t="shared" si="231"/>
        <v>83</v>
      </c>
      <c r="HP114" s="85">
        <f t="shared" si="231"/>
        <v>100</v>
      </c>
      <c r="HQ114" s="85">
        <f t="shared" si="231"/>
        <v>100</v>
      </c>
      <c r="HR114" s="85">
        <f t="shared" si="231"/>
        <v>84</v>
      </c>
      <c r="HS114" s="85">
        <f t="shared" si="231"/>
        <v>93</v>
      </c>
      <c r="HT114" s="85">
        <f t="shared" si="231"/>
        <v>96</v>
      </c>
      <c r="HU114" s="85">
        <f t="shared" si="231"/>
        <v>88</v>
      </c>
      <c r="HV114" s="85">
        <f t="shared" si="231"/>
        <v>63</v>
      </c>
      <c r="HW114" s="85">
        <f t="shared" si="231"/>
        <v>91</v>
      </c>
      <c r="HX114" s="85">
        <f t="shared" si="231"/>
        <v>97</v>
      </c>
      <c r="HY114" s="85">
        <f t="shared" si="231"/>
        <v>80</v>
      </c>
      <c r="HZ114" s="85">
        <f t="shared" si="231"/>
        <v>91</v>
      </c>
      <c r="IA114" s="85">
        <f t="shared" si="231"/>
        <v>85</v>
      </c>
      <c r="IB114" s="85">
        <f t="shared" si="231"/>
        <v>85</v>
      </c>
    </row>
    <row r="115" spans="1:236" s="81" customFormat="1" ht="59.25" customHeight="1" x14ac:dyDescent="0.3">
      <c r="A115" s="1101"/>
      <c r="B115" s="637" t="s">
        <v>337</v>
      </c>
      <c r="C115" s="1112"/>
      <c r="D115" s="94">
        <v>83</v>
      </c>
      <c r="E115" s="94">
        <v>81</v>
      </c>
      <c r="F115" s="94">
        <v>85</v>
      </c>
      <c r="G115" s="94">
        <v>91</v>
      </c>
      <c r="H115" s="94">
        <v>87</v>
      </c>
      <c r="I115" s="94">
        <v>84</v>
      </c>
      <c r="J115" s="94">
        <v>95</v>
      </c>
      <c r="K115" s="94">
        <v>98</v>
      </c>
      <c r="L115" s="94">
        <v>81</v>
      </c>
      <c r="M115" s="94">
        <v>88</v>
      </c>
      <c r="N115" s="94">
        <v>96</v>
      </c>
      <c r="O115" s="94">
        <v>91</v>
      </c>
      <c r="P115" s="94">
        <v>97</v>
      </c>
      <c r="Q115" s="94">
        <v>92</v>
      </c>
      <c r="R115" s="94">
        <v>89</v>
      </c>
      <c r="S115" s="94">
        <v>85</v>
      </c>
      <c r="T115" s="94">
        <v>91</v>
      </c>
      <c r="U115" s="94">
        <v>92</v>
      </c>
      <c r="V115" s="94">
        <v>97</v>
      </c>
      <c r="W115" s="94">
        <v>99</v>
      </c>
      <c r="X115" s="94">
        <v>88</v>
      </c>
      <c r="Y115" s="94">
        <v>100</v>
      </c>
      <c r="Z115" s="94">
        <v>95</v>
      </c>
      <c r="AA115" s="94">
        <v>94</v>
      </c>
      <c r="AB115" s="94">
        <v>97</v>
      </c>
      <c r="AC115" s="94">
        <v>96</v>
      </c>
      <c r="AD115" s="94">
        <v>84</v>
      </c>
      <c r="AE115" s="94">
        <v>94</v>
      </c>
      <c r="AF115" s="94">
        <v>86</v>
      </c>
      <c r="AG115" s="94">
        <v>98</v>
      </c>
      <c r="AH115" s="94">
        <v>89</v>
      </c>
      <c r="AI115" s="94">
        <v>74</v>
      </c>
      <c r="AJ115" s="94">
        <v>88</v>
      </c>
      <c r="AK115" s="94">
        <v>88</v>
      </c>
      <c r="AL115" s="94">
        <v>90</v>
      </c>
      <c r="AM115" s="94">
        <v>84</v>
      </c>
      <c r="AN115" s="94">
        <v>91</v>
      </c>
      <c r="AO115" s="94">
        <v>91</v>
      </c>
      <c r="AP115" s="94">
        <v>87</v>
      </c>
      <c r="AQ115" s="94">
        <v>86</v>
      </c>
      <c r="AR115" s="94">
        <v>98</v>
      </c>
      <c r="AS115" s="94">
        <v>87</v>
      </c>
      <c r="AT115" s="94">
        <v>96</v>
      </c>
      <c r="AU115" s="94">
        <v>88</v>
      </c>
      <c r="AV115" s="94">
        <v>92</v>
      </c>
      <c r="AW115" s="94">
        <v>96</v>
      </c>
      <c r="AX115" s="94">
        <v>94</v>
      </c>
      <c r="AY115" s="94">
        <v>86</v>
      </c>
      <c r="AZ115" s="94">
        <v>94</v>
      </c>
      <c r="BA115" s="94">
        <v>93</v>
      </c>
      <c r="BB115" s="94">
        <v>100</v>
      </c>
      <c r="BC115" s="94">
        <v>78</v>
      </c>
      <c r="BD115" s="94">
        <v>90</v>
      </c>
      <c r="BE115" s="94">
        <v>84</v>
      </c>
      <c r="BF115" s="94">
        <v>87</v>
      </c>
      <c r="BG115" s="94">
        <v>95</v>
      </c>
      <c r="BH115" s="94">
        <v>95</v>
      </c>
      <c r="BI115" s="94">
        <v>82</v>
      </c>
      <c r="BJ115" s="94">
        <v>100</v>
      </c>
      <c r="BK115" s="94">
        <v>94</v>
      </c>
      <c r="BL115" s="94">
        <v>95</v>
      </c>
      <c r="BM115" s="94">
        <v>86</v>
      </c>
      <c r="BN115" s="94">
        <v>88</v>
      </c>
      <c r="BO115" s="94">
        <v>89</v>
      </c>
      <c r="BP115" s="94">
        <v>92</v>
      </c>
      <c r="BQ115" s="94">
        <v>91</v>
      </c>
      <c r="BR115" s="94">
        <v>97</v>
      </c>
      <c r="BS115" s="94">
        <v>98</v>
      </c>
      <c r="BT115" s="94">
        <v>85</v>
      </c>
      <c r="BU115" s="94">
        <v>90</v>
      </c>
      <c r="BV115" s="94">
        <v>100</v>
      </c>
      <c r="BW115" s="94">
        <v>98</v>
      </c>
      <c r="BX115" s="94">
        <v>87</v>
      </c>
      <c r="BY115" s="94">
        <v>83</v>
      </c>
      <c r="BZ115" s="94">
        <v>84</v>
      </c>
      <c r="CA115" s="94">
        <v>98</v>
      </c>
      <c r="CB115" s="94">
        <v>90</v>
      </c>
      <c r="CC115" s="94">
        <v>88</v>
      </c>
      <c r="CD115" s="94">
        <v>79</v>
      </c>
      <c r="CE115" s="94">
        <v>94</v>
      </c>
      <c r="CF115" s="94">
        <v>84</v>
      </c>
      <c r="CG115" s="94">
        <v>97</v>
      </c>
      <c r="CH115" s="94">
        <v>96</v>
      </c>
      <c r="CI115" s="94">
        <v>85</v>
      </c>
      <c r="CJ115" s="94">
        <v>98</v>
      </c>
      <c r="CK115" s="94">
        <v>90</v>
      </c>
      <c r="CL115" s="94">
        <v>85</v>
      </c>
      <c r="CM115" s="94">
        <v>94</v>
      </c>
      <c r="CN115" s="94">
        <v>82</v>
      </c>
      <c r="CO115" s="94">
        <v>92</v>
      </c>
      <c r="CP115" s="94">
        <v>83</v>
      </c>
      <c r="CQ115" s="94">
        <v>90</v>
      </c>
      <c r="CR115" s="94">
        <v>83</v>
      </c>
      <c r="CS115" s="94">
        <v>91</v>
      </c>
      <c r="CT115" s="94">
        <v>93</v>
      </c>
      <c r="CU115" s="94">
        <v>92</v>
      </c>
      <c r="CV115" s="94">
        <v>67</v>
      </c>
      <c r="CW115" s="94">
        <v>85</v>
      </c>
      <c r="CX115" s="94">
        <v>83</v>
      </c>
      <c r="CY115" s="94">
        <v>98</v>
      </c>
      <c r="CZ115" s="94">
        <v>80</v>
      </c>
      <c r="DA115" s="94">
        <v>78</v>
      </c>
      <c r="DB115" s="94">
        <v>94</v>
      </c>
      <c r="DC115" s="94">
        <v>88</v>
      </c>
      <c r="DD115" s="94">
        <v>91</v>
      </c>
      <c r="DE115" s="94">
        <v>99</v>
      </c>
      <c r="DF115" s="94">
        <v>95</v>
      </c>
      <c r="DG115" s="94">
        <v>94</v>
      </c>
      <c r="DH115" s="94">
        <v>100</v>
      </c>
      <c r="DI115" s="94">
        <v>100</v>
      </c>
      <c r="DJ115" s="94">
        <v>89</v>
      </c>
      <c r="DK115" s="94">
        <v>87</v>
      </c>
      <c r="DL115" s="94">
        <v>94</v>
      </c>
      <c r="DM115" s="94">
        <v>93</v>
      </c>
      <c r="DN115" s="94">
        <v>82</v>
      </c>
      <c r="DO115" s="94">
        <v>90</v>
      </c>
      <c r="DP115" s="94">
        <v>99</v>
      </c>
      <c r="DQ115" s="94">
        <v>89</v>
      </c>
      <c r="DR115" s="94">
        <v>84</v>
      </c>
      <c r="DS115" s="94">
        <v>91</v>
      </c>
      <c r="DT115" s="94">
        <v>97</v>
      </c>
      <c r="DU115" s="94">
        <v>93</v>
      </c>
      <c r="DV115" s="94">
        <v>81</v>
      </c>
      <c r="DW115" s="94">
        <v>83</v>
      </c>
      <c r="DX115" s="94">
        <v>78</v>
      </c>
      <c r="DY115" s="94">
        <v>81</v>
      </c>
      <c r="DZ115" s="94">
        <v>92</v>
      </c>
      <c r="EA115" s="94">
        <v>84</v>
      </c>
      <c r="EB115" s="94">
        <v>100</v>
      </c>
      <c r="EC115" s="94">
        <v>84</v>
      </c>
      <c r="ED115" s="94">
        <v>90</v>
      </c>
      <c r="EE115" s="94">
        <v>97</v>
      </c>
      <c r="EF115" s="94">
        <v>87</v>
      </c>
      <c r="EG115" s="94">
        <v>80</v>
      </c>
      <c r="EH115" s="94">
        <v>96</v>
      </c>
      <c r="EI115" s="94">
        <v>86</v>
      </c>
      <c r="EJ115" s="94">
        <v>80</v>
      </c>
      <c r="EK115" s="94">
        <v>78</v>
      </c>
      <c r="EL115" s="94">
        <v>85</v>
      </c>
      <c r="EM115" s="94">
        <v>93</v>
      </c>
      <c r="EN115" s="94">
        <v>74</v>
      </c>
      <c r="EO115" s="94">
        <v>96</v>
      </c>
      <c r="EP115" s="94">
        <v>91</v>
      </c>
      <c r="EQ115" s="94">
        <v>96</v>
      </c>
      <c r="ER115" s="94">
        <v>94</v>
      </c>
      <c r="ES115" s="94">
        <v>78</v>
      </c>
      <c r="ET115" s="94">
        <v>88</v>
      </c>
      <c r="EU115" s="94">
        <v>96</v>
      </c>
      <c r="EV115" s="94">
        <v>85</v>
      </c>
      <c r="EW115" s="94">
        <v>62</v>
      </c>
      <c r="EX115" s="94">
        <v>88</v>
      </c>
      <c r="EY115" s="94">
        <v>84</v>
      </c>
      <c r="EZ115" s="94">
        <v>93</v>
      </c>
      <c r="FA115" s="94">
        <v>99</v>
      </c>
      <c r="FB115" s="94">
        <v>84</v>
      </c>
      <c r="FC115" s="94">
        <v>100</v>
      </c>
      <c r="FD115" s="94">
        <v>95</v>
      </c>
      <c r="FE115" s="94">
        <v>98</v>
      </c>
      <c r="FF115" s="94">
        <v>86</v>
      </c>
      <c r="FG115" s="94">
        <v>78</v>
      </c>
      <c r="FH115" s="94">
        <v>98</v>
      </c>
      <c r="FI115" s="94">
        <v>92</v>
      </c>
      <c r="FJ115" s="94">
        <v>93</v>
      </c>
      <c r="FK115" s="94">
        <v>93</v>
      </c>
      <c r="FL115" s="94">
        <v>56</v>
      </c>
      <c r="FM115" s="94">
        <v>90</v>
      </c>
      <c r="FN115" s="94">
        <v>75</v>
      </c>
      <c r="FO115" s="94">
        <v>82</v>
      </c>
      <c r="FP115" s="94">
        <v>91</v>
      </c>
      <c r="FQ115" s="94">
        <v>87</v>
      </c>
      <c r="FR115" s="94">
        <v>89</v>
      </c>
      <c r="FS115" s="94">
        <v>87</v>
      </c>
      <c r="FT115" s="94">
        <v>90</v>
      </c>
      <c r="FU115" s="94">
        <v>87</v>
      </c>
      <c r="FV115" s="94">
        <v>92</v>
      </c>
      <c r="FW115" s="94">
        <v>84</v>
      </c>
      <c r="FX115" s="94">
        <v>93</v>
      </c>
      <c r="FY115" s="94">
        <v>86</v>
      </c>
      <c r="FZ115" s="94">
        <v>83</v>
      </c>
      <c r="GA115" s="94">
        <v>80</v>
      </c>
      <c r="GB115" s="94">
        <v>67</v>
      </c>
      <c r="GC115" s="94">
        <v>69</v>
      </c>
      <c r="GD115" s="94">
        <v>86</v>
      </c>
      <c r="GE115" s="94">
        <v>87</v>
      </c>
      <c r="GF115" s="94">
        <v>86</v>
      </c>
      <c r="GG115" s="94">
        <v>93</v>
      </c>
      <c r="GH115" s="94">
        <v>91</v>
      </c>
      <c r="GI115" s="94">
        <v>87</v>
      </c>
      <c r="GJ115" s="94">
        <v>98</v>
      </c>
      <c r="GK115" s="94">
        <v>85</v>
      </c>
      <c r="GL115" s="94">
        <v>84</v>
      </c>
      <c r="GM115" s="94">
        <v>97</v>
      </c>
      <c r="GN115" s="94">
        <v>82</v>
      </c>
      <c r="GO115" s="94">
        <v>79</v>
      </c>
      <c r="GP115" s="94">
        <v>73</v>
      </c>
      <c r="GQ115" s="94">
        <v>99</v>
      </c>
      <c r="GR115" s="94">
        <v>93</v>
      </c>
      <c r="GS115" s="94">
        <v>94</v>
      </c>
      <c r="GT115" s="94">
        <v>67</v>
      </c>
      <c r="GU115" s="94">
        <v>80</v>
      </c>
      <c r="GV115" s="94">
        <v>84</v>
      </c>
      <c r="GW115" s="94">
        <v>100</v>
      </c>
      <c r="GX115" s="94">
        <v>100</v>
      </c>
      <c r="GY115" s="94">
        <v>91</v>
      </c>
      <c r="GZ115" s="94">
        <v>77</v>
      </c>
      <c r="HA115" s="94">
        <v>87</v>
      </c>
      <c r="HB115" s="94">
        <v>85</v>
      </c>
      <c r="HC115" s="94">
        <v>83</v>
      </c>
      <c r="HD115" s="94">
        <v>98</v>
      </c>
      <c r="HE115" s="94">
        <v>78</v>
      </c>
      <c r="HF115" s="94">
        <v>98</v>
      </c>
      <c r="HG115" s="94">
        <v>89</v>
      </c>
      <c r="HH115" s="94">
        <v>96</v>
      </c>
      <c r="HI115" s="94">
        <v>75</v>
      </c>
      <c r="HJ115" s="94">
        <v>81</v>
      </c>
      <c r="HK115" s="94">
        <v>95</v>
      </c>
      <c r="HL115" s="94">
        <v>85</v>
      </c>
      <c r="HM115" s="94">
        <v>91</v>
      </c>
      <c r="HN115" s="94">
        <v>100</v>
      </c>
      <c r="HO115" s="94">
        <v>83</v>
      </c>
      <c r="HP115" s="94">
        <v>100</v>
      </c>
      <c r="HQ115" s="94">
        <v>100</v>
      </c>
      <c r="HR115" s="94">
        <v>84</v>
      </c>
      <c r="HS115" s="94">
        <v>93</v>
      </c>
      <c r="HT115" s="94">
        <v>96</v>
      </c>
      <c r="HU115" s="94">
        <v>88</v>
      </c>
      <c r="HV115" s="94">
        <v>63</v>
      </c>
      <c r="HW115" s="94">
        <v>91</v>
      </c>
      <c r="HX115" s="94">
        <v>97</v>
      </c>
      <c r="HY115" s="94">
        <v>80</v>
      </c>
      <c r="HZ115" s="94">
        <v>91</v>
      </c>
      <c r="IA115" s="94">
        <v>85</v>
      </c>
      <c r="IB115" s="94">
        <v>85</v>
      </c>
    </row>
    <row r="116" spans="1:236" ht="38.25" customHeight="1" x14ac:dyDescent="0.3">
      <c r="A116" s="1102"/>
      <c r="B116" s="604" t="s">
        <v>338</v>
      </c>
      <c r="C116" s="90" t="s">
        <v>125</v>
      </c>
      <c r="D116" s="124">
        <v>318</v>
      </c>
      <c r="E116" s="124">
        <v>125</v>
      </c>
      <c r="F116" s="124">
        <v>275</v>
      </c>
      <c r="G116" s="124">
        <v>1284</v>
      </c>
      <c r="H116" s="124">
        <v>374</v>
      </c>
      <c r="I116" s="124">
        <v>96</v>
      </c>
      <c r="J116" s="124">
        <v>198</v>
      </c>
      <c r="K116" s="124">
        <v>909</v>
      </c>
      <c r="L116" s="124">
        <v>17</v>
      </c>
      <c r="M116" s="124">
        <v>61</v>
      </c>
      <c r="N116" s="124">
        <v>194</v>
      </c>
      <c r="O116" s="124">
        <v>162</v>
      </c>
      <c r="P116" s="124">
        <v>355</v>
      </c>
      <c r="Q116" s="124">
        <v>314</v>
      </c>
      <c r="R116" s="124">
        <v>226</v>
      </c>
      <c r="S116" s="124">
        <v>1041</v>
      </c>
      <c r="T116" s="124">
        <v>549</v>
      </c>
      <c r="U116" s="124">
        <v>123</v>
      </c>
      <c r="V116" s="124">
        <v>161</v>
      </c>
      <c r="W116" s="124">
        <v>397</v>
      </c>
      <c r="X116" s="124">
        <v>108</v>
      </c>
      <c r="Y116" s="124">
        <v>239</v>
      </c>
      <c r="Z116" s="124">
        <v>180</v>
      </c>
      <c r="AA116" s="124">
        <v>267</v>
      </c>
      <c r="AB116" s="124">
        <v>252</v>
      </c>
      <c r="AC116" s="124">
        <v>160</v>
      </c>
      <c r="AD116" s="124">
        <v>798</v>
      </c>
      <c r="AE116" s="124">
        <v>134</v>
      </c>
      <c r="AF116" s="124">
        <v>103</v>
      </c>
      <c r="AG116" s="124">
        <v>354</v>
      </c>
      <c r="AH116" s="124">
        <v>568</v>
      </c>
      <c r="AI116" s="124">
        <v>539</v>
      </c>
      <c r="AJ116" s="124">
        <v>389</v>
      </c>
      <c r="AK116" s="124">
        <v>1068</v>
      </c>
      <c r="AL116" s="124">
        <v>142</v>
      </c>
      <c r="AM116" s="124">
        <v>1449</v>
      </c>
      <c r="AN116" s="124">
        <v>194</v>
      </c>
      <c r="AO116" s="124">
        <v>125</v>
      </c>
      <c r="AP116" s="124">
        <v>996</v>
      </c>
      <c r="AQ116" s="124">
        <v>91</v>
      </c>
      <c r="AR116" s="124">
        <v>135</v>
      </c>
      <c r="AS116" s="124">
        <v>467</v>
      </c>
      <c r="AT116" s="124">
        <v>268</v>
      </c>
      <c r="AU116" s="124">
        <v>174</v>
      </c>
      <c r="AV116" s="124">
        <v>434</v>
      </c>
      <c r="AW116" s="124">
        <v>232</v>
      </c>
      <c r="AX116" s="124">
        <v>49</v>
      </c>
      <c r="AY116" s="124">
        <v>405</v>
      </c>
      <c r="AZ116" s="124">
        <v>410</v>
      </c>
      <c r="BA116" s="124">
        <v>133</v>
      </c>
      <c r="BB116" s="124">
        <v>27</v>
      </c>
      <c r="BC116" s="124">
        <v>401</v>
      </c>
      <c r="BD116" s="124">
        <v>293</v>
      </c>
      <c r="BE116" s="124">
        <v>84</v>
      </c>
      <c r="BF116" s="124">
        <v>84</v>
      </c>
      <c r="BG116" s="124">
        <v>42</v>
      </c>
      <c r="BH116" s="124">
        <v>78</v>
      </c>
      <c r="BI116" s="124">
        <v>59</v>
      </c>
      <c r="BJ116" s="124">
        <v>19</v>
      </c>
      <c r="BK116" s="124">
        <v>15</v>
      </c>
      <c r="BL116" s="124">
        <v>35</v>
      </c>
      <c r="BM116" s="124">
        <v>125</v>
      </c>
      <c r="BN116" s="124">
        <v>44</v>
      </c>
      <c r="BO116" s="124">
        <v>16</v>
      </c>
      <c r="BP116" s="124">
        <v>158</v>
      </c>
      <c r="BQ116" s="124">
        <v>20</v>
      </c>
      <c r="BR116" s="124">
        <v>107</v>
      </c>
      <c r="BS116" s="124">
        <v>46</v>
      </c>
      <c r="BT116" s="124">
        <v>128</v>
      </c>
      <c r="BU116" s="124">
        <v>52</v>
      </c>
      <c r="BV116" s="124">
        <v>23</v>
      </c>
      <c r="BW116" s="124">
        <v>47</v>
      </c>
      <c r="BX116" s="124">
        <v>53</v>
      </c>
      <c r="BY116" s="124">
        <v>59</v>
      </c>
      <c r="BZ116" s="124">
        <v>166</v>
      </c>
      <c r="CA116" s="124">
        <v>511</v>
      </c>
      <c r="CB116" s="124">
        <v>244</v>
      </c>
      <c r="CC116" s="124">
        <v>30</v>
      </c>
      <c r="CD116" s="124">
        <v>22</v>
      </c>
      <c r="CE116" s="124">
        <v>263</v>
      </c>
      <c r="CF116" s="124">
        <v>70</v>
      </c>
      <c r="CG116" s="124">
        <v>39</v>
      </c>
      <c r="CH116" s="124">
        <v>208</v>
      </c>
      <c r="CI116" s="124">
        <v>55</v>
      </c>
      <c r="CJ116" s="124">
        <v>249</v>
      </c>
      <c r="CK116" s="124">
        <v>56</v>
      </c>
      <c r="CL116" s="124">
        <v>121</v>
      </c>
      <c r="CM116" s="124">
        <v>75</v>
      </c>
      <c r="CN116" s="124">
        <v>56</v>
      </c>
      <c r="CO116" s="124">
        <v>79</v>
      </c>
      <c r="CP116" s="124">
        <v>115</v>
      </c>
      <c r="CQ116" s="124">
        <v>57</v>
      </c>
      <c r="CR116" s="124">
        <v>34</v>
      </c>
      <c r="CS116" s="124">
        <v>21</v>
      </c>
      <c r="CT116" s="124">
        <v>52</v>
      </c>
      <c r="CU116" s="124">
        <v>110</v>
      </c>
      <c r="CV116" s="124">
        <v>8</v>
      </c>
      <c r="CW116" s="124">
        <v>74</v>
      </c>
      <c r="CX116" s="124">
        <v>133</v>
      </c>
      <c r="CY116" s="124">
        <v>87</v>
      </c>
      <c r="CZ116" s="124">
        <v>57</v>
      </c>
      <c r="DA116" s="124">
        <v>18</v>
      </c>
      <c r="DB116" s="124">
        <v>17</v>
      </c>
      <c r="DC116" s="124">
        <v>57</v>
      </c>
      <c r="DD116" s="124">
        <v>229</v>
      </c>
      <c r="DE116" s="124">
        <v>211</v>
      </c>
      <c r="DF116" s="124">
        <v>21</v>
      </c>
      <c r="DG116" s="124">
        <v>106</v>
      </c>
      <c r="DH116" s="124">
        <v>3</v>
      </c>
      <c r="DI116" s="124">
        <v>13</v>
      </c>
      <c r="DJ116" s="124">
        <v>108</v>
      </c>
      <c r="DK116" s="124">
        <v>48</v>
      </c>
      <c r="DL116" s="124">
        <v>34</v>
      </c>
      <c r="DM116" s="124">
        <v>312</v>
      </c>
      <c r="DN116" s="124">
        <v>108</v>
      </c>
      <c r="DO116" s="124">
        <v>156</v>
      </c>
      <c r="DP116" s="124">
        <v>79</v>
      </c>
      <c r="DQ116" s="124">
        <v>164</v>
      </c>
      <c r="DR116" s="124">
        <v>294</v>
      </c>
      <c r="DS116" s="124">
        <v>108</v>
      </c>
      <c r="DT116" s="124">
        <v>115</v>
      </c>
      <c r="DU116" s="124">
        <v>161</v>
      </c>
      <c r="DV116" s="124">
        <v>104</v>
      </c>
      <c r="DW116" s="124">
        <v>38</v>
      </c>
      <c r="DX116" s="124">
        <v>177</v>
      </c>
      <c r="DY116" s="124">
        <v>26</v>
      </c>
      <c r="DZ116" s="124">
        <v>95</v>
      </c>
      <c r="EA116" s="124">
        <v>36</v>
      </c>
      <c r="EB116" s="124">
        <v>19</v>
      </c>
      <c r="EC116" s="124">
        <v>26</v>
      </c>
      <c r="ED116" s="124">
        <v>53</v>
      </c>
      <c r="EE116" s="124">
        <v>71</v>
      </c>
      <c r="EF116" s="124">
        <v>42</v>
      </c>
      <c r="EG116" s="124">
        <v>75</v>
      </c>
      <c r="EH116" s="124">
        <v>82</v>
      </c>
      <c r="EI116" s="124">
        <v>38</v>
      </c>
      <c r="EJ116" s="124">
        <v>45</v>
      </c>
      <c r="EK116" s="124">
        <v>14</v>
      </c>
      <c r="EL116" s="124">
        <v>23</v>
      </c>
      <c r="EM116" s="124">
        <v>64</v>
      </c>
      <c r="EN116" s="124">
        <v>14</v>
      </c>
      <c r="EO116" s="124">
        <v>48</v>
      </c>
      <c r="EP116" s="124">
        <v>30</v>
      </c>
      <c r="EQ116" s="124">
        <v>122</v>
      </c>
      <c r="ER116" s="124">
        <v>17</v>
      </c>
      <c r="ES116" s="124">
        <v>25</v>
      </c>
      <c r="ET116" s="124">
        <v>43</v>
      </c>
      <c r="EU116" s="124">
        <v>23</v>
      </c>
      <c r="EV116" s="124">
        <v>11</v>
      </c>
      <c r="EW116" s="124">
        <v>21</v>
      </c>
      <c r="EX116" s="124">
        <v>23</v>
      </c>
      <c r="EY116" s="124">
        <v>84</v>
      </c>
      <c r="EZ116" s="124">
        <v>28</v>
      </c>
      <c r="FA116" s="124">
        <v>145</v>
      </c>
      <c r="FB116" s="124">
        <v>80</v>
      </c>
      <c r="FC116" s="124">
        <v>50</v>
      </c>
      <c r="FD116" s="124">
        <v>143</v>
      </c>
      <c r="FE116" s="124">
        <v>55</v>
      </c>
      <c r="FF116" s="124">
        <v>120</v>
      </c>
      <c r="FG116" s="124">
        <v>32</v>
      </c>
      <c r="FH116" s="124">
        <v>46</v>
      </c>
      <c r="FI116" s="124">
        <v>196</v>
      </c>
      <c r="FJ116" s="124">
        <v>29</v>
      </c>
      <c r="FK116" s="124">
        <v>29</v>
      </c>
      <c r="FL116" s="124">
        <v>18</v>
      </c>
      <c r="FM116" s="124">
        <v>70</v>
      </c>
      <c r="FN116" s="124">
        <v>15</v>
      </c>
      <c r="FO116" s="124">
        <v>36</v>
      </c>
      <c r="FP116" s="124">
        <v>302</v>
      </c>
      <c r="FQ116" s="124">
        <v>26</v>
      </c>
      <c r="FR116" s="124">
        <v>94</v>
      </c>
      <c r="FS116" s="124">
        <v>54</v>
      </c>
      <c r="FT116" s="124">
        <v>74</v>
      </c>
      <c r="FU116" s="124">
        <v>56</v>
      </c>
      <c r="FV116" s="124">
        <v>33</v>
      </c>
      <c r="FW116" s="124">
        <v>57</v>
      </c>
      <c r="FX116" s="124">
        <v>28</v>
      </c>
      <c r="FY116" s="124">
        <v>90</v>
      </c>
      <c r="FZ116" s="124">
        <v>50</v>
      </c>
      <c r="GA116" s="124">
        <v>130</v>
      </c>
      <c r="GB116" s="124">
        <v>12</v>
      </c>
      <c r="GC116" s="124">
        <v>59</v>
      </c>
      <c r="GD116" s="124">
        <v>210</v>
      </c>
      <c r="GE116" s="124">
        <v>174</v>
      </c>
      <c r="GF116" s="124">
        <v>85</v>
      </c>
      <c r="GG116" s="124">
        <v>81</v>
      </c>
      <c r="GH116" s="124">
        <v>108</v>
      </c>
      <c r="GI116" s="124">
        <v>33</v>
      </c>
      <c r="GJ116" s="124">
        <v>51</v>
      </c>
      <c r="GK116" s="124">
        <v>58</v>
      </c>
      <c r="GL116" s="124">
        <v>43</v>
      </c>
      <c r="GM116" s="124">
        <v>73</v>
      </c>
      <c r="GN116" s="124">
        <v>60</v>
      </c>
      <c r="GO116" s="124">
        <v>19</v>
      </c>
      <c r="GP116" s="124">
        <v>11</v>
      </c>
      <c r="GQ116" s="124">
        <v>159</v>
      </c>
      <c r="GR116" s="124">
        <v>50</v>
      </c>
      <c r="GS116" s="124">
        <v>106</v>
      </c>
      <c r="GT116" s="124">
        <v>2</v>
      </c>
      <c r="GU116" s="124">
        <v>4</v>
      </c>
      <c r="GV116" s="124">
        <v>131</v>
      </c>
      <c r="GW116" s="124">
        <v>3</v>
      </c>
      <c r="GX116" s="124">
        <v>10</v>
      </c>
      <c r="GY116" s="124">
        <v>139</v>
      </c>
      <c r="GZ116" s="124">
        <v>36</v>
      </c>
      <c r="HA116" s="124">
        <v>136</v>
      </c>
      <c r="HB116" s="124">
        <v>80</v>
      </c>
      <c r="HC116" s="124">
        <v>67</v>
      </c>
      <c r="HD116" s="124">
        <v>158</v>
      </c>
      <c r="HE116" s="124">
        <v>43</v>
      </c>
      <c r="HF116" s="124">
        <v>81</v>
      </c>
      <c r="HG116" s="124">
        <v>58</v>
      </c>
      <c r="HH116" s="124">
        <v>201</v>
      </c>
      <c r="HI116" s="124">
        <v>85</v>
      </c>
      <c r="HJ116" s="124">
        <v>85</v>
      </c>
      <c r="HK116" s="124">
        <v>19</v>
      </c>
      <c r="HL116" s="124">
        <v>58</v>
      </c>
      <c r="HM116" s="124">
        <v>10</v>
      </c>
      <c r="HN116" s="124">
        <v>94</v>
      </c>
      <c r="HO116" s="124">
        <v>20</v>
      </c>
      <c r="HP116" s="124">
        <v>84</v>
      </c>
      <c r="HQ116" s="124">
        <v>3</v>
      </c>
      <c r="HR116" s="124">
        <v>16</v>
      </c>
      <c r="HS116" s="124">
        <v>43</v>
      </c>
      <c r="HT116" s="124">
        <v>142</v>
      </c>
      <c r="HU116" s="124">
        <v>241</v>
      </c>
      <c r="HV116" s="124">
        <v>17</v>
      </c>
      <c r="HW116" s="124">
        <v>30</v>
      </c>
      <c r="HX116" s="124">
        <v>60</v>
      </c>
      <c r="HY116" s="124">
        <v>95</v>
      </c>
      <c r="HZ116" s="124">
        <v>40</v>
      </c>
      <c r="IA116" s="124">
        <v>55</v>
      </c>
      <c r="IB116" s="124">
        <v>65</v>
      </c>
    </row>
    <row r="117" spans="1:236" ht="42" customHeight="1" x14ac:dyDescent="0.3">
      <c r="A117" s="1103"/>
      <c r="B117" s="1231"/>
      <c r="C117" s="90" t="s">
        <v>126</v>
      </c>
      <c r="D117" s="103">
        <v>383</v>
      </c>
      <c r="E117" s="103">
        <v>154</v>
      </c>
      <c r="F117" s="103">
        <v>323</v>
      </c>
      <c r="G117" s="103">
        <v>1417</v>
      </c>
      <c r="H117" s="103">
        <v>429</v>
      </c>
      <c r="I117" s="103">
        <v>114</v>
      </c>
      <c r="J117" s="103">
        <v>209</v>
      </c>
      <c r="K117" s="103">
        <v>925</v>
      </c>
      <c r="L117" s="103">
        <v>21</v>
      </c>
      <c r="M117" s="103">
        <v>69</v>
      </c>
      <c r="N117" s="103">
        <v>202</v>
      </c>
      <c r="O117" s="103">
        <v>178</v>
      </c>
      <c r="P117" s="103">
        <v>364</v>
      </c>
      <c r="Q117" s="103">
        <v>341</v>
      </c>
      <c r="R117" s="103">
        <v>253</v>
      </c>
      <c r="S117" s="103">
        <v>1228</v>
      </c>
      <c r="T117" s="103">
        <v>605</v>
      </c>
      <c r="U117" s="103">
        <v>134</v>
      </c>
      <c r="V117" s="103">
        <v>166</v>
      </c>
      <c r="W117" s="103">
        <v>400</v>
      </c>
      <c r="X117" s="103">
        <v>123</v>
      </c>
      <c r="Y117" s="103">
        <v>239</v>
      </c>
      <c r="Z117" s="103">
        <v>189</v>
      </c>
      <c r="AA117" s="103">
        <v>283</v>
      </c>
      <c r="AB117" s="103">
        <v>260</v>
      </c>
      <c r="AC117" s="103">
        <v>167</v>
      </c>
      <c r="AD117" s="103">
        <v>945</v>
      </c>
      <c r="AE117" s="103">
        <v>142</v>
      </c>
      <c r="AF117" s="103">
        <v>120</v>
      </c>
      <c r="AG117" s="103">
        <v>361</v>
      </c>
      <c r="AH117" s="103">
        <v>638</v>
      </c>
      <c r="AI117" s="103">
        <v>731</v>
      </c>
      <c r="AJ117" s="103">
        <v>441</v>
      </c>
      <c r="AK117" s="103">
        <v>1214</v>
      </c>
      <c r="AL117" s="103">
        <v>157</v>
      </c>
      <c r="AM117" s="103">
        <v>1726</v>
      </c>
      <c r="AN117" s="103">
        <v>212</v>
      </c>
      <c r="AO117" s="103">
        <v>138</v>
      </c>
      <c r="AP117" s="103">
        <v>1147</v>
      </c>
      <c r="AQ117" s="103">
        <v>106</v>
      </c>
      <c r="AR117" s="103">
        <v>137</v>
      </c>
      <c r="AS117" s="103">
        <v>535</v>
      </c>
      <c r="AT117" s="103">
        <v>279</v>
      </c>
      <c r="AU117" s="103">
        <v>197</v>
      </c>
      <c r="AV117" s="103">
        <v>473</v>
      </c>
      <c r="AW117" s="103">
        <v>241</v>
      </c>
      <c r="AX117" s="103">
        <v>52</v>
      </c>
      <c r="AY117" s="103">
        <v>469</v>
      </c>
      <c r="AZ117" s="103">
        <v>436</v>
      </c>
      <c r="BA117" s="103">
        <v>143</v>
      </c>
      <c r="BB117" s="103">
        <v>27</v>
      </c>
      <c r="BC117" s="103">
        <v>512</v>
      </c>
      <c r="BD117" s="103">
        <v>324</v>
      </c>
      <c r="BE117" s="103">
        <v>100</v>
      </c>
      <c r="BF117" s="103">
        <v>97</v>
      </c>
      <c r="BG117" s="103">
        <v>44</v>
      </c>
      <c r="BH117" s="103">
        <v>82</v>
      </c>
      <c r="BI117" s="103">
        <v>72</v>
      </c>
      <c r="BJ117" s="103">
        <v>19</v>
      </c>
      <c r="BK117" s="103">
        <v>16</v>
      </c>
      <c r="BL117" s="103">
        <v>37</v>
      </c>
      <c r="BM117" s="103">
        <v>146</v>
      </c>
      <c r="BN117" s="103">
        <v>50</v>
      </c>
      <c r="BO117" s="103">
        <v>18</v>
      </c>
      <c r="BP117" s="103">
        <v>172</v>
      </c>
      <c r="BQ117" s="103">
        <v>22</v>
      </c>
      <c r="BR117" s="103">
        <v>110</v>
      </c>
      <c r="BS117" s="103">
        <v>47</v>
      </c>
      <c r="BT117" s="103">
        <v>150</v>
      </c>
      <c r="BU117" s="103">
        <v>58</v>
      </c>
      <c r="BV117" s="103">
        <v>23</v>
      </c>
      <c r="BW117" s="103">
        <v>48</v>
      </c>
      <c r="BX117" s="103">
        <v>61</v>
      </c>
      <c r="BY117" s="103">
        <v>71</v>
      </c>
      <c r="BZ117" s="103">
        <v>197</v>
      </c>
      <c r="CA117" s="103">
        <v>521</v>
      </c>
      <c r="CB117" s="103">
        <v>271</v>
      </c>
      <c r="CC117" s="103">
        <v>34</v>
      </c>
      <c r="CD117" s="103">
        <v>28</v>
      </c>
      <c r="CE117" s="103">
        <v>280</v>
      </c>
      <c r="CF117" s="103">
        <v>83</v>
      </c>
      <c r="CG117" s="103">
        <v>40</v>
      </c>
      <c r="CH117" s="103">
        <v>217</v>
      </c>
      <c r="CI117" s="103">
        <v>65</v>
      </c>
      <c r="CJ117" s="103">
        <v>255</v>
      </c>
      <c r="CK117" s="103">
        <v>62</v>
      </c>
      <c r="CL117" s="103">
        <v>142</v>
      </c>
      <c r="CM117" s="103">
        <v>80</v>
      </c>
      <c r="CN117" s="103">
        <v>68</v>
      </c>
      <c r="CO117" s="103">
        <v>86</v>
      </c>
      <c r="CP117" s="103">
        <v>138</v>
      </c>
      <c r="CQ117" s="103">
        <v>63</v>
      </c>
      <c r="CR117" s="103">
        <v>41</v>
      </c>
      <c r="CS117" s="103">
        <v>23</v>
      </c>
      <c r="CT117" s="103">
        <v>56</v>
      </c>
      <c r="CU117" s="103">
        <v>119</v>
      </c>
      <c r="CV117" s="103">
        <v>12</v>
      </c>
      <c r="CW117" s="103">
        <v>87</v>
      </c>
      <c r="CX117" s="103">
        <v>160</v>
      </c>
      <c r="CY117" s="103">
        <v>89</v>
      </c>
      <c r="CZ117" s="103">
        <v>71</v>
      </c>
      <c r="DA117" s="103">
        <v>23</v>
      </c>
      <c r="DB117" s="103">
        <v>18</v>
      </c>
      <c r="DC117" s="103">
        <v>65</v>
      </c>
      <c r="DD117" s="103">
        <v>252</v>
      </c>
      <c r="DE117" s="103">
        <v>214</v>
      </c>
      <c r="DF117" s="103">
        <v>22</v>
      </c>
      <c r="DG117" s="103">
        <v>113</v>
      </c>
      <c r="DH117" s="103">
        <v>3</v>
      </c>
      <c r="DI117" s="103">
        <v>13</v>
      </c>
      <c r="DJ117" s="103">
        <v>121</v>
      </c>
      <c r="DK117" s="103">
        <v>55</v>
      </c>
      <c r="DL117" s="103">
        <v>36</v>
      </c>
      <c r="DM117" s="103">
        <v>334</v>
      </c>
      <c r="DN117" s="103">
        <v>132</v>
      </c>
      <c r="DO117" s="103">
        <v>173</v>
      </c>
      <c r="DP117" s="103">
        <v>80</v>
      </c>
      <c r="DQ117" s="103">
        <v>184</v>
      </c>
      <c r="DR117" s="103">
        <v>349</v>
      </c>
      <c r="DS117" s="103">
        <v>118</v>
      </c>
      <c r="DT117" s="103">
        <v>118</v>
      </c>
      <c r="DU117" s="103">
        <v>173</v>
      </c>
      <c r="DV117" s="103">
        <v>129</v>
      </c>
      <c r="DW117" s="103">
        <v>46</v>
      </c>
      <c r="DX117" s="103">
        <v>227</v>
      </c>
      <c r="DY117" s="103">
        <v>32</v>
      </c>
      <c r="DZ117" s="103">
        <v>103</v>
      </c>
      <c r="EA117" s="103">
        <v>43</v>
      </c>
      <c r="EB117" s="103">
        <v>19</v>
      </c>
      <c r="EC117" s="103">
        <v>31</v>
      </c>
      <c r="ED117" s="103">
        <v>59</v>
      </c>
      <c r="EE117" s="103">
        <v>73</v>
      </c>
      <c r="EF117" s="103">
        <v>48</v>
      </c>
      <c r="EG117" s="103">
        <v>94</v>
      </c>
      <c r="EH117" s="103">
        <v>85</v>
      </c>
      <c r="EI117" s="103">
        <v>44</v>
      </c>
      <c r="EJ117" s="103">
        <v>56</v>
      </c>
      <c r="EK117" s="103">
        <v>18</v>
      </c>
      <c r="EL117" s="103">
        <v>27</v>
      </c>
      <c r="EM117" s="103">
        <v>69</v>
      </c>
      <c r="EN117" s="103">
        <v>19</v>
      </c>
      <c r="EO117" s="103">
        <v>50</v>
      </c>
      <c r="EP117" s="103">
        <v>33</v>
      </c>
      <c r="EQ117" s="103">
        <v>127</v>
      </c>
      <c r="ER117" s="103">
        <v>18</v>
      </c>
      <c r="ES117" s="103">
        <v>32</v>
      </c>
      <c r="ET117" s="103">
        <v>49</v>
      </c>
      <c r="EU117" s="103">
        <v>24</v>
      </c>
      <c r="EV117" s="103">
        <v>13</v>
      </c>
      <c r="EW117" s="103">
        <v>34</v>
      </c>
      <c r="EX117" s="103">
        <v>26</v>
      </c>
      <c r="EY117" s="103">
        <v>100</v>
      </c>
      <c r="EZ117" s="103">
        <v>30</v>
      </c>
      <c r="FA117" s="103">
        <v>147</v>
      </c>
      <c r="FB117" s="103">
        <v>95</v>
      </c>
      <c r="FC117" s="103">
        <v>50</v>
      </c>
      <c r="FD117" s="103">
        <v>151</v>
      </c>
      <c r="FE117" s="103">
        <v>56</v>
      </c>
      <c r="FF117" s="103">
        <v>139</v>
      </c>
      <c r="FG117" s="103">
        <v>41</v>
      </c>
      <c r="FH117" s="103">
        <v>47</v>
      </c>
      <c r="FI117" s="103">
        <v>213</v>
      </c>
      <c r="FJ117" s="103">
        <v>31</v>
      </c>
      <c r="FK117" s="103">
        <v>31</v>
      </c>
      <c r="FL117" s="103">
        <v>32</v>
      </c>
      <c r="FM117" s="103">
        <v>78</v>
      </c>
      <c r="FN117" s="103">
        <v>20</v>
      </c>
      <c r="FO117" s="103">
        <v>44</v>
      </c>
      <c r="FP117" s="103">
        <v>332</v>
      </c>
      <c r="FQ117" s="103">
        <v>30</v>
      </c>
      <c r="FR117" s="103">
        <v>106</v>
      </c>
      <c r="FS117" s="103">
        <v>62</v>
      </c>
      <c r="FT117" s="103">
        <v>82</v>
      </c>
      <c r="FU117" s="103">
        <v>64</v>
      </c>
      <c r="FV117" s="103">
        <v>36</v>
      </c>
      <c r="FW117" s="103">
        <v>68</v>
      </c>
      <c r="FX117" s="103">
        <v>30</v>
      </c>
      <c r="FY117" s="103">
        <v>104</v>
      </c>
      <c r="FZ117" s="103">
        <v>60</v>
      </c>
      <c r="GA117" s="103">
        <v>162</v>
      </c>
      <c r="GB117" s="103">
        <v>18</v>
      </c>
      <c r="GC117" s="103">
        <v>85</v>
      </c>
      <c r="GD117" s="103">
        <v>245</v>
      </c>
      <c r="GE117" s="103">
        <v>200</v>
      </c>
      <c r="GF117" s="103">
        <v>99</v>
      </c>
      <c r="GG117" s="103">
        <v>87</v>
      </c>
      <c r="GH117" s="103">
        <v>118</v>
      </c>
      <c r="GI117" s="103">
        <v>38</v>
      </c>
      <c r="GJ117" s="103">
        <v>52</v>
      </c>
      <c r="GK117" s="103">
        <v>68</v>
      </c>
      <c r="GL117" s="103">
        <v>51</v>
      </c>
      <c r="GM117" s="103">
        <v>75</v>
      </c>
      <c r="GN117" s="103">
        <v>73</v>
      </c>
      <c r="GO117" s="103">
        <v>24</v>
      </c>
      <c r="GP117" s="103">
        <v>15</v>
      </c>
      <c r="GQ117" s="103">
        <v>160</v>
      </c>
      <c r="GR117" s="103">
        <v>54</v>
      </c>
      <c r="GS117" s="103">
        <v>113</v>
      </c>
      <c r="GT117" s="103">
        <v>3</v>
      </c>
      <c r="GU117" s="103">
        <v>5</v>
      </c>
      <c r="GV117" s="103">
        <v>156</v>
      </c>
      <c r="GW117" s="103">
        <v>3</v>
      </c>
      <c r="GX117" s="103">
        <v>10</v>
      </c>
      <c r="GY117" s="103">
        <v>152</v>
      </c>
      <c r="GZ117" s="103">
        <v>47</v>
      </c>
      <c r="HA117" s="103">
        <v>156</v>
      </c>
      <c r="HB117" s="103">
        <v>94</v>
      </c>
      <c r="HC117" s="103">
        <v>81</v>
      </c>
      <c r="HD117" s="103">
        <v>161</v>
      </c>
      <c r="HE117" s="103">
        <v>55</v>
      </c>
      <c r="HF117" s="103">
        <v>83</v>
      </c>
      <c r="HG117" s="103">
        <v>65</v>
      </c>
      <c r="HH117" s="103">
        <v>209</v>
      </c>
      <c r="HI117" s="103">
        <v>114</v>
      </c>
      <c r="HJ117" s="103">
        <v>105</v>
      </c>
      <c r="HK117" s="103">
        <v>20</v>
      </c>
      <c r="HL117" s="103">
        <v>68</v>
      </c>
      <c r="HM117" s="103">
        <v>11</v>
      </c>
      <c r="HN117" s="103">
        <v>94</v>
      </c>
      <c r="HO117" s="103">
        <v>24</v>
      </c>
      <c r="HP117" s="103">
        <v>84</v>
      </c>
      <c r="HQ117" s="103">
        <v>3</v>
      </c>
      <c r="HR117" s="103">
        <v>19</v>
      </c>
      <c r="HS117" s="103">
        <v>46</v>
      </c>
      <c r="HT117" s="103">
        <v>148</v>
      </c>
      <c r="HU117" s="103">
        <v>275</v>
      </c>
      <c r="HV117" s="103">
        <v>27</v>
      </c>
      <c r="HW117" s="103">
        <v>33</v>
      </c>
      <c r="HX117" s="103">
        <v>62</v>
      </c>
      <c r="HY117" s="103">
        <v>119</v>
      </c>
      <c r="HZ117" s="103">
        <v>44</v>
      </c>
      <c r="IA117" s="103">
        <v>65</v>
      </c>
      <c r="IB117" s="103">
        <v>76</v>
      </c>
    </row>
    <row r="118" spans="1:236" s="92" customFormat="1" ht="31.5" hidden="1" customHeight="1" x14ac:dyDescent="0.3">
      <c r="A118" s="1104"/>
      <c r="B118" s="620" t="s">
        <v>339</v>
      </c>
      <c r="C118" s="1113"/>
      <c r="D118" s="93">
        <v>97.2</v>
      </c>
      <c r="E118" s="93">
        <v>98.2</v>
      </c>
      <c r="F118" s="93">
        <v>99.2</v>
      </c>
      <c r="G118" s="93">
        <v>100.2</v>
      </c>
      <c r="H118" s="93">
        <v>101.2</v>
      </c>
      <c r="I118" s="93">
        <v>102.2</v>
      </c>
      <c r="J118" s="93">
        <v>103.2</v>
      </c>
      <c r="K118" s="93">
        <v>104.2</v>
      </c>
      <c r="L118" s="93">
        <v>105.2</v>
      </c>
      <c r="M118" s="93">
        <v>106.2</v>
      </c>
      <c r="N118" s="93">
        <v>107.2</v>
      </c>
      <c r="O118" s="93">
        <v>108.2</v>
      </c>
      <c r="P118" s="93">
        <v>109.2</v>
      </c>
      <c r="Q118" s="93">
        <v>110.2</v>
      </c>
      <c r="R118" s="93">
        <v>111.2</v>
      </c>
      <c r="S118" s="93">
        <v>112.2</v>
      </c>
      <c r="T118" s="93">
        <v>113.2</v>
      </c>
      <c r="U118" s="93">
        <v>114.2</v>
      </c>
      <c r="V118" s="93">
        <v>115.2</v>
      </c>
      <c r="W118" s="93">
        <v>116.2</v>
      </c>
      <c r="X118" s="93">
        <v>117.2</v>
      </c>
      <c r="Y118" s="93">
        <v>118.2</v>
      </c>
      <c r="Z118" s="93">
        <v>119.2</v>
      </c>
      <c r="AA118" s="93">
        <v>120.2</v>
      </c>
      <c r="AB118" s="93">
        <v>121.2</v>
      </c>
      <c r="AC118" s="93">
        <v>122.2</v>
      </c>
      <c r="AD118" s="93">
        <v>123.2</v>
      </c>
      <c r="AE118" s="93">
        <v>124.2</v>
      </c>
      <c r="AF118" s="93">
        <v>125.2</v>
      </c>
      <c r="AG118" s="93">
        <v>126.2</v>
      </c>
      <c r="AH118" s="93">
        <v>127.2</v>
      </c>
      <c r="AI118" s="93">
        <v>128.19999999999999</v>
      </c>
      <c r="AJ118" s="93">
        <v>129.19999999999999</v>
      </c>
      <c r="AK118" s="93">
        <v>130.19999999999999</v>
      </c>
      <c r="AL118" s="93">
        <v>131.19999999999999</v>
      </c>
      <c r="AM118" s="93">
        <v>132.19999999999999</v>
      </c>
      <c r="AN118" s="93">
        <v>133.19999999999999</v>
      </c>
      <c r="AO118" s="93">
        <v>134.19999999999999</v>
      </c>
      <c r="AP118" s="93">
        <v>135.19999999999999</v>
      </c>
      <c r="AQ118" s="93">
        <v>136.19999999999999</v>
      </c>
      <c r="AR118" s="93">
        <v>137.19999999999999</v>
      </c>
      <c r="AS118" s="93">
        <v>138.19999999999999</v>
      </c>
      <c r="AT118" s="93">
        <v>139.19999999999999</v>
      </c>
      <c r="AU118" s="93">
        <v>140.19999999999999</v>
      </c>
      <c r="AV118" s="93">
        <v>141.19999999999999</v>
      </c>
      <c r="AW118" s="93">
        <v>142.19999999999999</v>
      </c>
      <c r="AX118" s="93">
        <v>143.19999999999999</v>
      </c>
      <c r="AY118" s="93">
        <v>144.19999999999999</v>
      </c>
      <c r="AZ118" s="93">
        <v>145.19999999999999</v>
      </c>
      <c r="BA118" s="93">
        <v>146.19999999999999</v>
      </c>
      <c r="BB118" s="93">
        <v>147.19999999999999</v>
      </c>
      <c r="BC118" s="93">
        <v>148.19999999999999</v>
      </c>
      <c r="BD118" s="93">
        <v>149.19999999999999</v>
      </c>
      <c r="BE118" s="93">
        <v>150.19999999999999</v>
      </c>
      <c r="BF118" s="93">
        <v>151.19999999999999</v>
      </c>
      <c r="BG118" s="93">
        <v>152.19999999999999</v>
      </c>
      <c r="BH118" s="93">
        <v>153.19999999999999</v>
      </c>
      <c r="BI118" s="93">
        <v>154.19999999999999</v>
      </c>
      <c r="BJ118" s="93">
        <v>155.19999999999999</v>
      </c>
      <c r="BK118" s="93">
        <v>156.19999999999999</v>
      </c>
      <c r="BL118" s="93">
        <v>157.19999999999999</v>
      </c>
      <c r="BM118" s="93">
        <v>158.19999999999999</v>
      </c>
      <c r="BN118" s="93">
        <v>159.19999999999999</v>
      </c>
      <c r="BO118" s="93">
        <v>160.19999999999999</v>
      </c>
      <c r="BP118" s="93">
        <v>161.19999999999999</v>
      </c>
      <c r="BQ118" s="93">
        <v>162.19999999999999</v>
      </c>
      <c r="BR118" s="93">
        <v>163.19999999999999</v>
      </c>
      <c r="BS118" s="93">
        <v>164.2</v>
      </c>
      <c r="BT118" s="93">
        <v>165.2</v>
      </c>
      <c r="BU118" s="93">
        <v>166.2</v>
      </c>
      <c r="BV118" s="93">
        <v>167.2</v>
      </c>
      <c r="BW118" s="93">
        <v>168.2</v>
      </c>
      <c r="BX118" s="93">
        <v>169.2</v>
      </c>
      <c r="BY118" s="93">
        <v>170.2</v>
      </c>
      <c r="BZ118" s="93">
        <v>171.2</v>
      </c>
      <c r="CA118" s="93">
        <v>172.2</v>
      </c>
      <c r="CB118" s="93">
        <v>173.2</v>
      </c>
      <c r="CC118" s="93">
        <v>174.2</v>
      </c>
      <c r="CD118" s="93">
        <v>175.2</v>
      </c>
      <c r="CE118" s="93">
        <v>176.2</v>
      </c>
      <c r="CF118" s="93">
        <v>177.2</v>
      </c>
      <c r="CG118" s="93">
        <v>178.2</v>
      </c>
      <c r="CH118" s="93">
        <v>179.2</v>
      </c>
      <c r="CI118" s="93">
        <v>180.2</v>
      </c>
      <c r="CJ118" s="93">
        <v>181.2</v>
      </c>
      <c r="CK118" s="93">
        <v>182.2</v>
      </c>
      <c r="CL118" s="93">
        <v>183.2</v>
      </c>
      <c r="CM118" s="93">
        <v>184.2</v>
      </c>
      <c r="CN118" s="93">
        <v>185.2</v>
      </c>
      <c r="CO118" s="93">
        <v>186.2</v>
      </c>
      <c r="CP118" s="93">
        <v>187.2</v>
      </c>
      <c r="CQ118" s="93">
        <v>188.2</v>
      </c>
      <c r="CR118" s="93">
        <v>189.2</v>
      </c>
      <c r="CS118" s="93">
        <v>190.2</v>
      </c>
      <c r="CT118" s="93">
        <v>191.2</v>
      </c>
      <c r="CU118" s="93">
        <v>192.2</v>
      </c>
      <c r="CV118" s="93">
        <v>193.2</v>
      </c>
      <c r="CW118" s="93">
        <v>194.2</v>
      </c>
      <c r="CX118" s="93">
        <v>195.2</v>
      </c>
      <c r="CY118" s="93">
        <v>196.2</v>
      </c>
      <c r="CZ118" s="93">
        <v>197.2</v>
      </c>
      <c r="DA118" s="93">
        <v>198.2</v>
      </c>
      <c r="DB118" s="93">
        <v>199.2</v>
      </c>
      <c r="DC118" s="93">
        <v>200.2</v>
      </c>
      <c r="DD118" s="93">
        <v>201.2</v>
      </c>
      <c r="DE118" s="93">
        <v>202.2</v>
      </c>
      <c r="DF118" s="93">
        <v>203.2</v>
      </c>
      <c r="DG118" s="93">
        <v>204.2</v>
      </c>
      <c r="DH118" s="93">
        <v>205.2</v>
      </c>
      <c r="DI118" s="93">
        <v>206.2</v>
      </c>
      <c r="DJ118" s="93">
        <v>207.2</v>
      </c>
      <c r="DK118" s="93">
        <v>208.2</v>
      </c>
      <c r="DL118" s="93">
        <v>209.2</v>
      </c>
      <c r="DM118" s="93">
        <v>210.2</v>
      </c>
      <c r="DN118" s="93">
        <v>211.2</v>
      </c>
      <c r="DO118" s="93">
        <v>212.2</v>
      </c>
      <c r="DP118" s="93">
        <v>213.2</v>
      </c>
      <c r="DQ118" s="93">
        <v>214.2</v>
      </c>
      <c r="DR118" s="93">
        <v>215.2</v>
      </c>
      <c r="DS118" s="93">
        <v>216.2</v>
      </c>
      <c r="DT118" s="93">
        <v>217.2</v>
      </c>
      <c r="DU118" s="93">
        <v>218.2</v>
      </c>
      <c r="DV118" s="93">
        <v>219.2</v>
      </c>
      <c r="DW118" s="93">
        <v>220.2</v>
      </c>
      <c r="DX118" s="93">
        <v>221.2</v>
      </c>
      <c r="DY118" s="93">
        <v>222.2</v>
      </c>
      <c r="DZ118" s="93">
        <v>223.2</v>
      </c>
      <c r="EA118" s="93">
        <v>224.2</v>
      </c>
      <c r="EB118" s="93">
        <v>225.2</v>
      </c>
      <c r="EC118" s="93">
        <v>226.2</v>
      </c>
      <c r="ED118" s="93">
        <v>227.2</v>
      </c>
      <c r="EE118" s="93">
        <v>228.2</v>
      </c>
      <c r="EF118" s="93">
        <v>229.2</v>
      </c>
      <c r="EG118" s="93">
        <v>230.2</v>
      </c>
      <c r="EH118" s="93">
        <v>231.2</v>
      </c>
      <c r="EI118" s="93">
        <v>232.2</v>
      </c>
      <c r="EJ118" s="93">
        <v>233.2</v>
      </c>
      <c r="EK118" s="93">
        <v>234.2</v>
      </c>
      <c r="EL118" s="93">
        <v>235.2</v>
      </c>
      <c r="EM118" s="93">
        <v>236.2</v>
      </c>
      <c r="EN118" s="93">
        <v>237.2</v>
      </c>
      <c r="EO118" s="93">
        <v>238.2</v>
      </c>
      <c r="EP118" s="93">
        <v>239.2</v>
      </c>
      <c r="EQ118" s="93">
        <v>240.2</v>
      </c>
      <c r="ER118" s="93">
        <v>241.2</v>
      </c>
      <c r="ES118" s="93">
        <v>242.2</v>
      </c>
      <c r="ET118" s="93">
        <v>243.2</v>
      </c>
      <c r="EU118" s="93">
        <v>244.2</v>
      </c>
      <c r="EV118" s="93">
        <v>245.2</v>
      </c>
      <c r="EW118" s="93">
        <v>246.2</v>
      </c>
      <c r="EX118" s="93">
        <v>247.2</v>
      </c>
      <c r="EY118" s="93">
        <v>248.2</v>
      </c>
      <c r="EZ118" s="93">
        <v>249.2</v>
      </c>
      <c r="FA118" s="93">
        <v>250.2</v>
      </c>
      <c r="FB118" s="93">
        <v>251.2</v>
      </c>
      <c r="FC118" s="93">
        <v>252.2</v>
      </c>
      <c r="FD118" s="93">
        <v>253.2</v>
      </c>
      <c r="FE118" s="93">
        <v>254.2</v>
      </c>
      <c r="FF118" s="93">
        <v>255.2</v>
      </c>
      <c r="FG118" s="93">
        <v>256.2</v>
      </c>
      <c r="FH118" s="93">
        <v>257.2</v>
      </c>
      <c r="FI118" s="93">
        <v>258.2</v>
      </c>
      <c r="FJ118" s="93">
        <v>259.2</v>
      </c>
      <c r="FK118" s="93">
        <v>260.2</v>
      </c>
      <c r="FL118" s="93">
        <v>261.2</v>
      </c>
      <c r="FM118" s="93">
        <v>262.2</v>
      </c>
      <c r="FN118" s="93">
        <v>263.2</v>
      </c>
      <c r="FO118" s="93">
        <v>264.2</v>
      </c>
      <c r="FP118" s="93">
        <v>265.2</v>
      </c>
      <c r="FQ118" s="93">
        <v>266.2</v>
      </c>
      <c r="FR118" s="93">
        <v>267.2</v>
      </c>
      <c r="FS118" s="93">
        <v>268.2</v>
      </c>
      <c r="FT118" s="93">
        <v>269.2</v>
      </c>
      <c r="FU118" s="93">
        <v>270.2</v>
      </c>
      <c r="FV118" s="93">
        <v>271.2</v>
      </c>
      <c r="FW118" s="93">
        <v>272.2</v>
      </c>
      <c r="FX118" s="93">
        <v>273.2</v>
      </c>
      <c r="FY118" s="93">
        <v>274.2</v>
      </c>
      <c r="FZ118" s="93">
        <v>275.2</v>
      </c>
      <c r="GA118" s="93">
        <v>276.2</v>
      </c>
      <c r="GB118" s="93">
        <v>277.2</v>
      </c>
      <c r="GC118" s="93">
        <v>278.2</v>
      </c>
      <c r="GD118" s="93">
        <v>279.2</v>
      </c>
      <c r="GE118" s="93">
        <v>280.2</v>
      </c>
      <c r="GF118" s="93">
        <v>281.2</v>
      </c>
      <c r="GG118" s="93">
        <v>282.2</v>
      </c>
      <c r="GH118" s="93">
        <v>283.2</v>
      </c>
      <c r="GI118" s="93">
        <v>284.2</v>
      </c>
      <c r="GJ118" s="93">
        <v>285.2</v>
      </c>
      <c r="GK118" s="93">
        <v>286.2</v>
      </c>
      <c r="GL118" s="93">
        <v>287.2</v>
      </c>
      <c r="GM118" s="93">
        <v>288.2</v>
      </c>
      <c r="GN118" s="93">
        <v>289.2</v>
      </c>
      <c r="GO118" s="93">
        <v>290.2</v>
      </c>
      <c r="GP118" s="93">
        <v>291.2</v>
      </c>
      <c r="GQ118" s="93">
        <v>292.2</v>
      </c>
      <c r="GR118" s="93">
        <v>293.2</v>
      </c>
      <c r="GS118" s="93">
        <v>294.2</v>
      </c>
      <c r="GT118" s="93">
        <v>295.2</v>
      </c>
      <c r="GU118" s="93">
        <v>296.2</v>
      </c>
      <c r="GV118" s="93">
        <v>297.2</v>
      </c>
      <c r="GW118" s="93">
        <v>298.2</v>
      </c>
      <c r="GX118" s="93">
        <v>299.2</v>
      </c>
      <c r="GY118" s="93">
        <v>300.2</v>
      </c>
      <c r="GZ118" s="93">
        <v>301.2</v>
      </c>
      <c r="HA118" s="93">
        <v>302.2</v>
      </c>
      <c r="HB118" s="93">
        <v>303.2</v>
      </c>
      <c r="HC118" s="93">
        <v>304.2</v>
      </c>
      <c r="HD118" s="93">
        <v>305.2</v>
      </c>
      <c r="HE118" s="93">
        <v>306.2</v>
      </c>
      <c r="HF118" s="93">
        <v>307.2</v>
      </c>
      <c r="HG118" s="93">
        <v>308.2</v>
      </c>
      <c r="HH118" s="93">
        <v>309.2</v>
      </c>
      <c r="HI118" s="93">
        <v>310.2</v>
      </c>
      <c r="HJ118" s="93">
        <v>311.2</v>
      </c>
      <c r="HK118" s="93">
        <v>312.2</v>
      </c>
      <c r="HL118" s="93">
        <v>313.2</v>
      </c>
      <c r="HM118" s="93">
        <v>314.2</v>
      </c>
      <c r="HN118" s="93">
        <v>315.2</v>
      </c>
      <c r="HO118" s="93">
        <v>316.2</v>
      </c>
      <c r="HP118" s="93">
        <v>317.2</v>
      </c>
      <c r="HQ118" s="93">
        <v>318.2</v>
      </c>
      <c r="HR118" s="93">
        <v>319.2</v>
      </c>
      <c r="HS118" s="93">
        <v>320.2</v>
      </c>
      <c r="HT118" s="93">
        <v>321.2</v>
      </c>
      <c r="HU118" s="93">
        <v>322.2</v>
      </c>
      <c r="HV118" s="93">
        <v>323.2</v>
      </c>
      <c r="HW118" s="93">
        <v>324.2</v>
      </c>
      <c r="HX118" s="93">
        <v>325.2</v>
      </c>
      <c r="HY118" s="93">
        <v>326.2</v>
      </c>
      <c r="HZ118" s="93">
        <v>327.2</v>
      </c>
      <c r="IA118" s="93">
        <v>328.2</v>
      </c>
      <c r="IB118" s="93">
        <v>329.2</v>
      </c>
    </row>
    <row r="119" spans="1:236" s="95" customFormat="1" ht="21" hidden="1" customHeight="1" x14ac:dyDescent="0.3">
      <c r="A119" s="1105"/>
      <c r="B119" s="622" t="s">
        <v>271</v>
      </c>
      <c r="C119" s="1246"/>
      <c r="D119" s="97">
        <f t="shared" ref="D119:BO119" si="232">D115-D118</f>
        <v>-14.200000000000003</v>
      </c>
      <c r="E119" s="97">
        <f t="shared" si="232"/>
        <v>-17.200000000000003</v>
      </c>
      <c r="F119" s="97">
        <f t="shared" si="232"/>
        <v>-14.200000000000003</v>
      </c>
      <c r="G119" s="97">
        <f t="shared" si="232"/>
        <v>-9.2000000000000028</v>
      </c>
      <c r="H119" s="97">
        <f t="shared" si="232"/>
        <v>-14.200000000000003</v>
      </c>
      <c r="I119" s="97">
        <f t="shared" si="232"/>
        <v>-18.200000000000003</v>
      </c>
      <c r="J119" s="97">
        <f t="shared" si="232"/>
        <v>-8.2000000000000028</v>
      </c>
      <c r="K119" s="97">
        <f t="shared" si="232"/>
        <v>-6.2000000000000028</v>
      </c>
      <c r="L119" s="97">
        <f t="shared" si="232"/>
        <v>-24.200000000000003</v>
      </c>
      <c r="M119" s="97">
        <f t="shared" si="232"/>
        <v>-18.200000000000003</v>
      </c>
      <c r="N119" s="97">
        <f t="shared" si="232"/>
        <v>-11.200000000000003</v>
      </c>
      <c r="O119" s="97">
        <f t="shared" si="232"/>
        <v>-17.200000000000003</v>
      </c>
      <c r="P119" s="97">
        <f t="shared" si="232"/>
        <v>-12.200000000000003</v>
      </c>
      <c r="Q119" s="97">
        <f t="shared" si="232"/>
        <v>-18.200000000000003</v>
      </c>
      <c r="R119" s="97">
        <f t="shared" si="232"/>
        <v>-22.200000000000003</v>
      </c>
      <c r="S119" s="97">
        <f t="shared" si="232"/>
        <v>-27.200000000000003</v>
      </c>
      <c r="T119" s="97">
        <f t="shared" si="232"/>
        <v>-22.200000000000003</v>
      </c>
      <c r="U119" s="97">
        <f t="shared" si="232"/>
        <v>-22.200000000000003</v>
      </c>
      <c r="V119" s="97">
        <f t="shared" si="232"/>
        <v>-18.200000000000003</v>
      </c>
      <c r="W119" s="97">
        <f t="shared" si="232"/>
        <v>-17.200000000000003</v>
      </c>
      <c r="X119" s="97">
        <f t="shared" si="232"/>
        <v>-29.200000000000003</v>
      </c>
      <c r="Y119" s="97">
        <f t="shared" si="232"/>
        <v>-18.200000000000003</v>
      </c>
      <c r="Z119" s="97">
        <f t="shared" si="232"/>
        <v>-24.200000000000003</v>
      </c>
      <c r="AA119" s="97">
        <f t="shared" si="232"/>
        <v>-26.200000000000003</v>
      </c>
      <c r="AB119" s="97">
        <f t="shared" si="232"/>
        <v>-24.200000000000003</v>
      </c>
      <c r="AC119" s="97">
        <f t="shared" si="232"/>
        <v>-26.200000000000003</v>
      </c>
      <c r="AD119" s="97">
        <f t="shared" si="232"/>
        <v>-39.200000000000003</v>
      </c>
      <c r="AE119" s="97">
        <f t="shared" si="232"/>
        <v>-30.200000000000003</v>
      </c>
      <c r="AF119" s="97">
        <f t="shared" si="232"/>
        <v>-39.200000000000003</v>
      </c>
      <c r="AG119" s="97">
        <f t="shared" si="232"/>
        <v>-28.200000000000003</v>
      </c>
      <c r="AH119" s="97">
        <f t="shared" si="232"/>
        <v>-38.200000000000003</v>
      </c>
      <c r="AI119" s="97">
        <f t="shared" si="232"/>
        <v>-54.199999999999989</v>
      </c>
      <c r="AJ119" s="97">
        <f t="shared" si="232"/>
        <v>-41.199999999999989</v>
      </c>
      <c r="AK119" s="97">
        <f t="shared" si="232"/>
        <v>-42.199999999999989</v>
      </c>
      <c r="AL119" s="97">
        <f t="shared" si="232"/>
        <v>-41.199999999999989</v>
      </c>
      <c r="AM119" s="97">
        <f t="shared" si="232"/>
        <v>-48.199999999999989</v>
      </c>
      <c r="AN119" s="97">
        <f t="shared" si="232"/>
        <v>-42.199999999999989</v>
      </c>
      <c r="AO119" s="97">
        <f t="shared" si="232"/>
        <v>-43.199999999999989</v>
      </c>
      <c r="AP119" s="97">
        <f t="shared" si="232"/>
        <v>-48.199999999999989</v>
      </c>
      <c r="AQ119" s="97">
        <f t="shared" si="232"/>
        <v>-50.199999999999989</v>
      </c>
      <c r="AR119" s="97">
        <f t="shared" si="232"/>
        <v>-39.199999999999989</v>
      </c>
      <c r="AS119" s="97">
        <f t="shared" si="232"/>
        <v>-51.199999999999989</v>
      </c>
      <c r="AT119" s="97">
        <f t="shared" si="232"/>
        <v>-43.199999999999989</v>
      </c>
      <c r="AU119" s="97">
        <f t="shared" si="232"/>
        <v>-52.199999999999989</v>
      </c>
      <c r="AV119" s="97">
        <f t="shared" si="232"/>
        <v>-49.199999999999989</v>
      </c>
      <c r="AW119" s="97">
        <f t="shared" si="232"/>
        <v>-46.199999999999989</v>
      </c>
      <c r="AX119" s="97">
        <f t="shared" si="232"/>
        <v>-49.199999999999989</v>
      </c>
      <c r="AY119" s="97">
        <f t="shared" si="232"/>
        <v>-58.199999999999989</v>
      </c>
      <c r="AZ119" s="97">
        <f t="shared" si="232"/>
        <v>-51.199999999999989</v>
      </c>
      <c r="BA119" s="97">
        <f t="shared" si="232"/>
        <v>-53.199999999999989</v>
      </c>
      <c r="BB119" s="97">
        <f t="shared" si="232"/>
        <v>-47.199999999999989</v>
      </c>
      <c r="BC119" s="97">
        <f t="shared" si="232"/>
        <v>-70.199999999999989</v>
      </c>
      <c r="BD119" s="97">
        <f t="shared" si="232"/>
        <v>-59.199999999999989</v>
      </c>
      <c r="BE119" s="97">
        <f t="shared" si="232"/>
        <v>-66.199999999999989</v>
      </c>
      <c r="BF119" s="97">
        <f t="shared" si="232"/>
        <v>-64.199999999999989</v>
      </c>
      <c r="BG119" s="97">
        <f t="shared" si="232"/>
        <v>-57.199999999999989</v>
      </c>
      <c r="BH119" s="97">
        <f t="shared" si="232"/>
        <v>-58.199999999999989</v>
      </c>
      <c r="BI119" s="97">
        <f t="shared" si="232"/>
        <v>-72.199999999999989</v>
      </c>
      <c r="BJ119" s="97">
        <f t="shared" si="232"/>
        <v>-55.199999999999989</v>
      </c>
      <c r="BK119" s="97">
        <f t="shared" si="232"/>
        <v>-62.199999999999989</v>
      </c>
      <c r="BL119" s="97">
        <f t="shared" si="232"/>
        <v>-62.199999999999989</v>
      </c>
      <c r="BM119" s="97">
        <f t="shared" si="232"/>
        <v>-72.199999999999989</v>
      </c>
      <c r="BN119" s="97">
        <f t="shared" si="232"/>
        <v>-71.199999999999989</v>
      </c>
      <c r="BO119" s="97">
        <f t="shared" si="232"/>
        <v>-71.199999999999989</v>
      </c>
      <c r="BP119" s="97">
        <f t="shared" ref="BP119:EA119" si="233">BP115-BP118</f>
        <v>-69.199999999999989</v>
      </c>
      <c r="BQ119" s="97">
        <f t="shared" si="233"/>
        <v>-71.199999999999989</v>
      </c>
      <c r="BR119" s="97">
        <f t="shared" si="233"/>
        <v>-66.199999999999989</v>
      </c>
      <c r="BS119" s="97">
        <f t="shared" si="233"/>
        <v>-66.199999999999989</v>
      </c>
      <c r="BT119" s="97">
        <f t="shared" si="233"/>
        <v>-80.199999999999989</v>
      </c>
      <c r="BU119" s="97">
        <f t="shared" si="233"/>
        <v>-76.199999999999989</v>
      </c>
      <c r="BV119" s="97">
        <f t="shared" si="233"/>
        <v>-67.199999999999989</v>
      </c>
      <c r="BW119" s="97">
        <f t="shared" si="233"/>
        <v>-70.199999999999989</v>
      </c>
      <c r="BX119" s="97">
        <f t="shared" si="233"/>
        <v>-82.199999999999989</v>
      </c>
      <c r="BY119" s="97">
        <f t="shared" si="233"/>
        <v>-87.199999999999989</v>
      </c>
      <c r="BZ119" s="97">
        <f t="shared" si="233"/>
        <v>-87.199999999999989</v>
      </c>
      <c r="CA119" s="97">
        <f t="shared" si="233"/>
        <v>-74.199999999999989</v>
      </c>
      <c r="CB119" s="97">
        <f t="shared" si="233"/>
        <v>-83.199999999999989</v>
      </c>
      <c r="CC119" s="97">
        <f t="shared" si="233"/>
        <v>-86.199999999999989</v>
      </c>
      <c r="CD119" s="97">
        <f t="shared" si="233"/>
        <v>-96.199999999999989</v>
      </c>
      <c r="CE119" s="97">
        <f t="shared" si="233"/>
        <v>-82.199999999999989</v>
      </c>
      <c r="CF119" s="97">
        <f t="shared" si="233"/>
        <v>-93.199999999999989</v>
      </c>
      <c r="CG119" s="97">
        <f t="shared" si="233"/>
        <v>-81.199999999999989</v>
      </c>
      <c r="CH119" s="97">
        <f t="shared" si="233"/>
        <v>-83.199999999999989</v>
      </c>
      <c r="CI119" s="97">
        <f t="shared" si="233"/>
        <v>-95.199999999999989</v>
      </c>
      <c r="CJ119" s="97">
        <f t="shared" si="233"/>
        <v>-83.199999999999989</v>
      </c>
      <c r="CK119" s="97">
        <f t="shared" si="233"/>
        <v>-92.199999999999989</v>
      </c>
      <c r="CL119" s="97">
        <f t="shared" si="233"/>
        <v>-98.199999999999989</v>
      </c>
      <c r="CM119" s="97">
        <f t="shared" si="233"/>
        <v>-90.199999999999989</v>
      </c>
      <c r="CN119" s="97">
        <f t="shared" si="233"/>
        <v>-103.19999999999999</v>
      </c>
      <c r="CO119" s="97">
        <f t="shared" si="233"/>
        <v>-94.199999999999989</v>
      </c>
      <c r="CP119" s="97">
        <f t="shared" si="233"/>
        <v>-104.19999999999999</v>
      </c>
      <c r="CQ119" s="97">
        <f t="shared" si="233"/>
        <v>-98.199999999999989</v>
      </c>
      <c r="CR119" s="97">
        <f t="shared" si="233"/>
        <v>-106.19999999999999</v>
      </c>
      <c r="CS119" s="97">
        <f t="shared" si="233"/>
        <v>-99.199999999999989</v>
      </c>
      <c r="CT119" s="97">
        <f t="shared" si="233"/>
        <v>-98.199999999999989</v>
      </c>
      <c r="CU119" s="97">
        <f t="shared" si="233"/>
        <v>-100.19999999999999</v>
      </c>
      <c r="CV119" s="97">
        <f t="shared" si="233"/>
        <v>-126.19999999999999</v>
      </c>
      <c r="CW119" s="97">
        <f t="shared" si="233"/>
        <v>-109.19999999999999</v>
      </c>
      <c r="CX119" s="97">
        <f t="shared" si="233"/>
        <v>-112.19999999999999</v>
      </c>
      <c r="CY119" s="97">
        <f t="shared" si="233"/>
        <v>-98.199999999999989</v>
      </c>
      <c r="CZ119" s="97">
        <f t="shared" si="233"/>
        <v>-117.19999999999999</v>
      </c>
      <c r="DA119" s="97">
        <f t="shared" si="233"/>
        <v>-120.19999999999999</v>
      </c>
      <c r="DB119" s="97">
        <f t="shared" si="233"/>
        <v>-105.19999999999999</v>
      </c>
      <c r="DC119" s="97">
        <f t="shared" si="233"/>
        <v>-112.19999999999999</v>
      </c>
      <c r="DD119" s="97">
        <f t="shared" si="233"/>
        <v>-110.19999999999999</v>
      </c>
      <c r="DE119" s="97">
        <f t="shared" si="233"/>
        <v>-103.19999999999999</v>
      </c>
      <c r="DF119" s="97">
        <f t="shared" si="233"/>
        <v>-108.19999999999999</v>
      </c>
      <c r="DG119" s="97">
        <f t="shared" si="233"/>
        <v>-110.19999999999999</v>
      </c>
      <c r="DH119" s="97">
        <f t="shared" si="233"/>
        <v>-105.19999999999999</v>
      </c>
      <c r="DI119" s="97">
        <f t="shared" si="233"/>
        <v>-106.19999999999999</v>
      </c>
      <c r="DJ119" s="97">
        <f t="shared" si="233"/>
        <v>-118.19999999999999</v>
      </c>
      <c r="DK119" s="97">
        <f t="shared" si="233"/>
        <v>-121.19999999999999</v>
      </c>
      <c r="DL119" s="97">
        <f t="shared" si="233"/>
        <v>-115.19999999999999</v>
      </c>
      <c r="DM119" s="97">
        <f t="shared" si="233"/>
        <v>-117.19999999999999</v>
      </c>
      <c r="DN119" s="97">
        <f t="shared" si="233"/>
        <v>-129.19999999999999</v>
      </c>
      <c r="DO119" s="97">
        <f t="shared" si="233"/>
        <v>-122.19999999999999</v>
      </c>
      <c r="DP119" s="97">
        <f t="shared" si="233"/>
        <v>-114.19999999999999</v>
      </c>
      <c r="DQ119" s="97">
        <f t="shared" si="233"/>
        <v>-125.19999999999999</v>
      </c>
      <c r="DR119" s="97">
        <f t="shared" si="233"/>
        <v>-131.19999999999999</v>
      </c>
      <c r="DS119" s="97">
        <f t="shared" si="233"/>
        <v>-125.19999999999999</v>
      </c>
      <c r="DT119" s="97">
        <f t="shared" si="233"/>
        <v>-120.19999999999999</v>
      </c>
      <c r="DU119" s="97">
        <f t="shared" si="233"/>
        <v>-125.19999999999999</v>
      </c>
      <c r="DV119" s="97">
        <f t="shared" si="233"/>
        <v>-138.19999999999999</v>
      </c>
      <c r="DW119" s="97">
        <f t="shared" si="233"/>
        <v>-137.19999999999999</v>
      </c>
      <c r="DX119" s="97">
        <f t="shared" si="233"/>
        <v>-143.19999999999999</v>
      </c>
      <c r="DY119" s="97">
        <f t="shared" si="233"/>
        <v>-141.19999999999999</v>
      </c>
      <c r="DZ119" s="97">
        <f t="shared" si="233"/>
        <v>-131.19999999999999</v>
      </c>
      <c r="EA119" s="97">
        <f t="shared" si="233"/>
        <v>-140.19999999999999</v>
      </c>
      <c r="EB119" s="97">
        <f t="shared" ref="EB119:GM119" si="234">EB115-EB118</f>
        <v>-125.19999999999999</v>
      </c>
      <c r="EC119" s="97">
        <f t="shared" si="234"/>
        <v>-142.19999999999999</v>
      </c>
      <c r="ED119" s="97">
        <f t="shared" si="234"/>
        <v>-137.19999999999999</v>
      </c>
      <c r="EE119" s="97">
        <f t="shared" si="234"/>
        <v>-131.19999999999999</v>
      </c>
      <c r="EF119" s="97">
        <f t="shared" si="234"/>
        <v>-142.19999999999999</v>
      </c>
      <c r="EG119" s="97">
        <f t="shared" si="234"/>
        <v>-150.19999999999999</v>
      </c>
      <c r="EH119" s="97">
        <f t="shared" si="234"/>
        <v>-135.19999999999999</v>
      </c>
      <c r="EI119" s="97">
        <f t="shared" si="234"/>
        <v>-146.19999999999999</v>
      </c>
      <c r="EJ119" s="97">
        <f t="shared" si="234"/>
        <v>-153.19999999999999</v>
      </c>
      <c r="EK119" s="97">
        <f t="shared" si="234"/>
        <v>-156.19999999999999</v>
      </c>
      <c r="EL119" s="97">
        <f t="shared" si="234"/>
        <v>-150.19999999999999</v>
      </c>
      <c r="EM119" s="97">
        <f t="shared" si="234"/>
        <v>-143.19999999999999</v>
      </c>
      <c r="EN119" s="97">
        <f t="shared" si="234"/>
        <v>-163.19999999999999</v>
      </c>
      <c r="EO119" s="97">
        <f t="shared" si="234"/>
        <v>-142.19999999999999</v>
      </c>
      <c r="EP119" s="97">
        <f t="shared" si="234"/>
        <v>-148.19999999999999</v>
      </c>
      <c r="EQ119" s="97">
        <f t="shared" si="234"/>
        <v>-144.19999999999999</v>
      </c>
      <c r="ER119" s="97">
        <f t="shared" si="234"/>
        <v>-147.19999999999999</v>
      </c>
      <c r="ES119" s="97">
        <f t="shared" si="234"/>
        <v>-164.2</v>
      </c>
      <c r="ET119" s="97">
        <f t="shared" si="234"/>
        <v>-155.19999999999999</v>
      </c>
      <c r="EU119" s="97">
        <f t="shared" si="234"/>
        <v>-148.19999999999999</v>
      </c>
      <c r="EV119" s="97">
        <f t="shared" si="234"/>
        <v>-160.19999999999999</v>
      </c>
      <c r="EW119" s="97">
        <f t="shared" si="234"/>
        <v>-184.2</v>
      </c>
      <c r="EX119" s="97">
        <f t="shared" si="234"/>
        <v>-159.19999999999999</v>
      </c>
      <c r="EY119" s="97">
        <f t="shared" si="234"/>
        <v>-164.2</v>
      </c>
      <c r="EZ119" s="97">
        <f t="shared" si="234"/>
        <v>-156.19999999999999</v>
      </c>
      <c r="FA119" s="97">
        <f t="shared" si="234"/>
        <v>-151.19999999999999</v>
      </c>
      <c r="FB119" s="97">
        <f t="shared" si="234"/>
        <v>-167.2</v>
      </c>
      <c r="FC119" s="97">
        <f t="shared" si="234"/>
        <v>-152.19999999999999</v>
      </c>
      <c r="FD119" s="97">
        <f t="shared" si="234"/>
        <v>-158.19999999999999</v>
      </c>
      <c r="FE119" s="97">
        <f t="shared" si="234"/>
        <v>-156.19999999999999</v>
      </c>
      <c r="FF119" s="97">
        <f t="shared" si="234"/>
        <v>-169.2</v>
      </c>
      <c r="FG119" s="97">
        <f t="shared" si="234"/>
        <v>-178.2</v>
      </c>
      <c r="FH119" s="97">
        <f t="shared" si="234"/>
        <v>-159.19999999999999</v>
      </c>
      <c r="FI119" s="97">
        <f t="shared" si="234"/>
        <v>-166.2</v>
      </c>
      <c r="FJ119" s="97">
        <f t="shared" si="234"/>
        <v>-166.2</v>
      </c>
      <c r="FK119" s="97">
        <f t="shared" si="234"/>
        <v>-167.2</v>
      </c>
      <c r="FL119" s="97">
        <f t="shared" si="234"/>
        <v>-205.2</v>
      </c>
      <c r="FM119" s="97">
        <f t="shared" si="234"/>
        <v>-172.2</v>
      </c>
      <c r="FN119" s="97">
        <f t="shared" si="234"/>
        <v>-188.2</v>
      </c>
      <c r="FO119" s="97">
        <f t="shared" si="234"/>
        <v>-182.2</v>
      </c>
      <c r="FP119" s="97">
        <f t="shared" si="234"/>
        <v>-174.2</v>
      </c>
      <c r="FQ119" s="97">
        <f t="shared" si="234"/>
        <v>-179.2</v>
      </c>
      <c r="FR119" s="97">
        <f t="shared" si="234"/>
        <v>-178.2</v>
      </c>
      <c r="FS119" s="97">
        <f t="shared" si="234"/>
        <v>-181.2</v>
      </c>
      <c r="FT119" s="97">
        <f t="shared" si="234"/>
        <v>-179.2</v>
      </c>
      <c r="FU119" s="97">
        <f t="shared" si="234"/>
        <v>-183.2</v>
      </c>
      <c r="FV119" s="97">
        <f t="shared" si="234"/>
        <v>-179.2</v>
      </c>
      <c r="FW119" s="97">
        <f t="shared" si="234"/>
        <v>-188.2</v>
      </c>
      <c r="FX119" s="97">
        <f t="shared" si="234"/>
        <v>-180.2</v>
      </c>
      <c r="FY119" s="97">
        <f t="shared" si="234"/>
        <v>-188.2</v>
      </c>
      <c r="FZ119" s="97">
        <f t="shared" si="234"/>
        <v>-192.2</v>
      </c>
      <c r="GA119" s="97">
        <f t="shared" si="234"/>
        <v>-196.2</v>
      </c>
      <c r="GB119" s="97">
        <f t="shared" si="234"/>
        <v>-210.2</v>
      </c>
      <c r="GC119" s="97">
        <f t="shared" si="234"/>
        <v>-209.2</v>
      </c>
      <c r="GD119" s="97">
        <f t="shared" si="234"/>
        <v>-193.2</v>
      </c>
      <c r="GE119" s="97">
        <f t="shared" si="234"/>
        <v>-193.2</v>
      </c>
      <c r="GF119" s="97">
        <f t="shared" si="234"/>
        <v>-195.2</v>
      </c>
      <c r="GG119" s="97">
        <f t="shared" si="234"/>
        <v>-189.2</v>
      </c>
      <c r="GH119" s="97">
        <f t="shared" si="234"/>
        <v>-192.2</v>
      </c>
      <c r="GI119" s="97">
        <f t="shared" si="234"/>
        <v>-197.2</v>
      </c>
      <c r="GJ119" s="97">
        <f t="shared" si="234"/>
        <v>-187.2</v>
      </c>
      <c r="GK119" s="97">
        <f t="shared" si="234"/>
        <v>-201.2</v>
      </c>
      <c r="GL119" s="97">
        <f t="shared" si="234"/>
        <v>-203.2</v>
      </c>
      <c r="GM119" s="97">
        <f t="shared" si="234"/>
        <v>-191.2</v>
      </c>
      <c r="GN119" s="97">
        <f t="shared" ref="GN119:IB119" si="235">GN115-GN118</f>
        <v>-207.2</v>
      </c>
      <c r="GO119" s="97">
        <f t="shared" si="235"/>
        <v>-211.2</v>
      </c>
      <c r="GP119" s="97">
        <f t="shared" si="235"/>
        <v>-218.2</v>
      </c>
      <c r="GQ119" s="97">
        <f t="shared" si="235"/>
        <v>-193.2</v>
      </c>
      <c r="GR119" s="97">
        <f t="shared" si="235"/>
        <v>-200.2</v>
      </c>
      <c r="GS119" s="97">
        <f t="shared" si="235"/>
        <v>-200.2</v>
      </c>
      <c r="GT119" s="97">
        <f t="shared" si="235"/>
        <v>-228.2</v>
      </c>
      <c r="GU119" s="97">
        <f t="shared" si="235"/>
        <v>-216.2</v>
      </c>
      <c r="GV119" s="97">
        <f t="shared" si="235"/>
        <v>-213.2</v>
      </c>
      <c r="GW119" s="97">
        <f t="shared" si="235"/>
        <v>-198.2</v>
      </c>
      <c r="GX119" s="97">
        <f t="shared" si="235"/>
        <v>-199.2</v>
      </c>
      <c r="GY119" s="97">
        <f t="shared" si="235"/>
        <v>-209.2</v>
      </c>
      <c r="GZ119" s="97">
        <f t="shared" si="235"/>
        <v>-224.2</v>
      </c>
      <c r="HA119" s="97">
        <f t="shared" si="235"/>
        <v>-215.2</v>
      </c>
      <c r="HB119" s="97">
        <f t="shared" si="235"/>
        <v>-218.2</v>
      </c>
      <c r="HC119" s="97">
        <f t="shared" si="235"/>
        <v>-221.2</v>
      </c>
      <c r="HD119" s="97">
        <f t="shared" si="235"/>
        <v>-207.2</v>
      </c>
      <c r="HE119" s="97">
        <f t="shared" si="235"/>
        <v>-228.2</v>
      </c>
      <c r="HF119" s="97">
        <f t="shared" si="235"/>
        <v>-209.2</v>
      </c>
      <c r="HG119" s="97">
        <f t="shared" si="235"/>
        <v>-219.2</v>
      </c>
      <c r="HH119" s="97">
        <f t="shared" si="235"/>
        <v>-213.2</v>
      </c>
      <c r="HI119" s="97">
        <f t="shared" si="235"/>
        <v>-235.2</v>
      </c>
      <c r="HJ119" s="97">
        <f t="shared" si="235"/>
        <v>-230.2</v>
      </c>
      <c r="HK119" s="97">
        <f t="shared" si="235"/>
        <v>-217.2</v>
      </c>
      <c r="HL119" s="97">
        <f t="shared" si="235"/>
        <v>-228.2</v>
      </c>
      <c r="HM119" s="97">
        <f t="shared" si="235"/>
        <v>-223.2</v>
      </c>
      <c r="HN119" s="97">
        <f t="shared" si="235"/>
        <v>-215.2</v>
      </c>
      <c r="HO119" s="97">
        <f t="shared" si="235"/>
        <v>-233.2</v>
      </c>
      <c r="HP119" s="97">
        <f t="shared" si="235"/>
        <v>-217.2</v>
      </c>
      <c r="HQ119" s="97">
        <f t="shared" si="235"/>
        <v>-218.2</v>
      </c>
      <c r="HR119" s="97">
        <f t="shared" si="235"/>
        <v>-235.2</v>
      </c>
      <c r="HS119" s="97">
        <f t="shared" si="235"/>
        <v>-227.2</v>
      </c>
      <c r="HT119" s="97">
        <f t="shared" si="235"/>
        <v>-225.2</v>
      </c>
      <c r="HU119" s="97">
        <f t="shared" si="235"/>
        <v>-234.2</v>
      </c>
      <c r="HV119" s="97">
        <f t="shared" si="235"/>
        <v>-260.2</v>
      </c>
      <c r="HW119" s="97">
        <f t="shared" si="235"/>
        <v>-233.2</v>
      </c>
      <c r="HX119" s="97">
        <f t="shared" si="235"/>
        <v>-228.2</v>
      </c>
      <c r="HY119" s="97">
        <f t="shared" si="235"/>
        <v>-246.2</v>
      </c>
      <c r="HZ119" s="97">
        <f t="shared" si="235"/>
        <v>-236.2</v>
      </c>
      <c r="IA119" s="97">
        <f t="shared" si="235"/>
        <v>-243.2</v>
      </c>
      <c r="IB119" s="97">
        <f t="shared" si="235"/>
        <v>-244.2</v>
      </c>
    </row>
    <row r="120" spans="1:236" s="81" customFormat="1" ht="35.1" customHeight="1" x14ac:dyDescent="0.3">
      <c r="A120" s="639" t="s">
        <v>255</v>
      </c>
      <c r="B120" s="637" t="s">
        <v>340</v>
      </c>
      <c r="C120" s="1194"/>
      <c r="D120" s="85">
        <f t="shared" ref="D120:BO120" si="236">D121</f>
        <v>86</v>
      </c>
      <c r="E120" s="85">
        <f t="shared" si="236"/>
        <v>86</v>
      </c>
      <c r="F120" s="85">
        <f t="shared" si="236"/>
        <v>91</v>
      </c>
      <c r="G120" s="85">
        <f t="shared" si="236"/>
        <v>92</v>
      </c>
      <c r="H120" s="85">
        <f t="shared" si="236"/>
        <v>90</v>
      </c>
      <c r="I120" s="85">
        <f t="shared" si="236"/>
        <v>92</v>
      </c>
      <c r="J120" s="85">
        <f t="shared" si="236"/>
        <v>95</v>
      </c>
      <c r="K120" s="85">
        <f t="shared" si="236"/>
        <v>99</v>
      </c>
      <c r="L120" s="85">
        <f t="shared" si="236"/>
        <v>76</v>
      </c>
      <c r="M120" s="85">
        <f t="shared" si="236"/>
        <v>90</v>
      </c>
      <c r="N120" s="85">
        <f t="shared" si="236"/>
        <v>96</v>
      </c>
      <c r="O120" s="85">
        <f t="shared" si="236"/>
        <v>90</v>
      </c>
      <c r="P120" s="85">
        <f t="shared" si="236"/>
        <v>97</v>
      </c>
      <c r="Q120" s="85">
        <f t="shared" si="236"/>
        <v>94</v>
      </c>
      <c r="R120" s="85">
        <f t="shared" si="236"/>
        <v>94</v>
      </c>
      <c r="S120" s="85">
        <f t="shared" si="236"/>
        <v>87</v>
      </c>
      <c r="T120" s="85">
        <f t="shared" si="236"/>
        <v>90</v>
      </c>
      <c r="U120" s="85">
        <f t="shared" si="236"/>
        <v>91</v>
      </c>
      <c r="V120" s="85">
        <f t="shared" si="236"/>
        <v>97</v>
      </c>
      <c r="W120" s="85">
        <f t="shared" si="236"/>
        <v>100</v>
      </c>
      <c r="X120" s="85">
        <f t="shared" si="236"/>
        <v>90</v>
      </c>
      <c r="Y120" s="85">
        <f t="shared" si="236"/>
        <v>100</v>
      </c>
      <c r="Z120" s="85">
        <f t="shared" si="236"/>
        <v>97</v>
      </c>
      <c r="AA120" s="85">
        <f t="shared" si="236"/>
        <v>93</v>
      </c>
      <c r="AB120" s="85">
        <f t="shared" si="236"/>
        <v>96</v>
      </c>
      <c r="AC120" s="85">
        <f t="shared" si="236"/>
        <v>96</v>
      </c>
      <c r="AD120" s="85">
        <f t="shared" si="236"/>
        <v>87</v>
      </c>
      <c r="AE120" s="85">
        <f t="shared" si="236"/>
        <v>96</v>
      </c>
      <c r="AF120" s="85">
        <f t="shared" si="236"/>
        <v>88</v>
      </c>
      <c r="AG120" s="85">
        <f t="shared" si="236"/>
        <v>98</v>
      </c>
      <c r="AH120" s="85">
        <f t="shared" si="236"/>
        <v>90</v>
      </c>
      <c r="AI120" s="85">
        <f t="shared" si="236"/>
        <v>76</v>
      </c>
      <c r="AJ120" s="85">
        <f t="shared" si="236"/>
        <v>91</v>
      </c>
      <c r="AK120" s="85">
        <f t="shared" si="236"/>
        <v>89</v>
      </c>
      <c r="AL120" s="85">
        <f t="shared" si="236"/>
        <v>93</v>
      </c>
      <c r="AM120" s="85">
        <f t="shared" si="236"/>
        <v>88</v>
      </c>
      <c r="AN120" s="85">
        <f t="shared" si="236"/>
        <v>91</v>
      </c>
      <c r="AO120" s="85">
        <f t="shared" si="236"/>
        <v>93</v>
      </c>
      <c r="AP120" s="85">
        <f t="shared" si="236"/>
        <v>89</v>
      </c>
      <c r="AQ120" s="85">
        <f t="shared" si="236"/>
        <v>90</v>
      </c>
      <c r="AR120" s="85">
        <f t="shared" si="236"/>
        <v>98</v>
      </c>
      <c r="AS120" s="85">
        <f t="shared" si="236"/>
        <v>92</v>
      </c>
      <c r="AT120" s="85">
        <f t="shared" si="236"/>
        <v>99</v>
      </c>
      <c r="AU120" s="85">
        <f t="shared" si="236"/>
        <v>90</v>
      </c>
      <c r="AV120" s="85">
        <f t="shared" si="236"/>
        <v>93</v>
      </c>
      <c r="AW120" s="85">
        <f t="shared" si="236"/>
        <v>98</v>
      </c>
      <c r="AX120" s="85">
        <f t="shared" si="236"/>
        <v>100</v>
      </c>
      <c r="AY120" s="85">
        <f t="shared" si="236"/>
        <v>90</v>
      </c>
      <c r="AZ120" s="85">
        <f t="shared" si="236"/>
        <v>96</v>
      </c>
      <c r="BA120" s="85">
        <f t="shared" si="236"/>
        <v>96</v>
      </c>
      <c r="BB120" s="85">
        <f t="shared" si="236"/>
        <v>100</v>
      </c>
      <c r="BC120" s="85">
        <f t="shared" si="236"/>
        <v>89</v>
      </c>
      <c r="BD120" s="85">
        <f t="shared" si="236"/>
        <v>92</v>
      </c>
      <c r="BE120" s="85">
        <f t="shared" si="236"/>
        <v>90</v>
      </c>
      <c r="BF120" s="85">
        <f t="shared" si="236"/>
        <v>88</v>
      </c>
      <c r="BG120" s="85">
        <f t="shared" si="236"/>
        <v>98</v>
      </c>
      <c r="BH120" s="85">
        <f t="shared" si="236"/>
        <v>98</v>
      </c>
      <c r="BI120" s="85">
        <f t="shared" si="236"/>
        <v>87</v>
      </c>
      <c r="BJ120" s="85">
        <f t="shared" si="236"/>
        <v>100</v>
      </c>
      <c r="BK120" s="85">
        <f t="shared" si="236"/>
        <v>87</v>
      </c>
      <c r="BL120" s="85">
        <f t="shared" si="236"/>
        <v>95</v>
      </c>
      <c r="BM120" s="85">
        <f t="shared" si="236"/>
        <v>90</v>
      </c>
      <c r="BN120" s="85">
        <f t="shared" si="236"/>
        <v>96</v>
      </c>
      <c r="BO120" s="85">
        <f t="shared" si="236"/>
        <v>83</v>
      </c>
      <c r="BP120" s="85">
        <f t="shared" ref="BP120:EA120" si="237">BP121</f>
        <v>88</v>
      </c>
      <c r="BQ120" s="85">
        <f t="shared" si="237"/>
        <v>91</v>
      </c>
      <c r="BR120" s="85">
        <f t="shared" si="237"/>
        <v>98</v>
      </c>
      <c r="BS120" s="85">
        <f t="shared" si="237"/>
        <v>98</v>
      </c>
      <c r="BT120" s="85">
        <f t="shared" si="237"/>
        <v>85</v>
      </c>
      <c r="BU120" s="85">
        <f t="shared" si="237"/>
        <v>88</v>
      </c>
      <c r="BV120" s="85">
        <f t="shared" si="237"/>
        <v>100</v>
      </c>
      <c r="BW120" s="85">
        <f t="shared" si="237"/>
        <v>98</v>
      </c>
      <c r="BX120" s="85">
        <f t="shared" si="237"/>
        <v>87</v>
      </c>
      <c r="BY120" s="85">
        <f t="shared" si="237"/>
        <v>91</v>
      </c>
      <c r="BZ120" s="85">
        <f t="shared" si="237"/>
        <v>92</v>
      </c>
      <c r="CA120" s="85">
        <f t="shared" si="237"/>
        <v>98</v>
      </c>
      <c r="CB120" s="85">
        <f t="shared" si="237"/>
        <v>92</v>
      </c>
      <c r="CC120" s="85">
        <f t="shared" si="237"/>
        <v>88</v>
      </c>
      <c r="CD120" s="85">
        <f t="shared" si="237"/>
        <v>86</v>
      </c>
      <c r="CE120" s="85">
        <f t="shared" si="237"/>
        <v>95</v>
      </c>
      <c r="CF120" s="85">
        <f t="shared" si="237"/>
        <v>87</v>
      </c>
      <c r="CG120" s="85">
        <f t="shared" si="237"/>
        <v>100</v>
      </c>
      <c r="CH120" s="85">
        <f t="shared" si="237"/>
        <v>98</v>
      </c>
      <c r="CI120" s="85">
        <f t="shared" si="237"/>
        <v>95</v>
      </c>
      <c r="CJ120" s="85">
        <f t="shared" si="237"/>
        <v>98</v>
      </c>
      <c r="CK120" s="85">
        <f t="shared" si="237"/>
        <v>97</v>
      </c>
      <c r="CL120" s="85">
        <f t="shared" si="237"/>
        <v>89</v>
      </c>
      <c r="CM120" s="85">
        <f t="shared" si="237"/>
        <v>95</v>
      </c>
      <c r="CN120" s="85">
        <f t="shared" si="237"/>
        <v>79</v>
      </c>
      <c r="CO120" s="85">
        <f t="shared" si="237"/>
        <v>93</v>
      </c>
      <c r="CP120" s="85">
        <f t="shared" si="237"/>
        <v>90</v>
      </c>
      <c r="CQ120" s="85">
        <f t="shared" si="237"/>
        <v>97</v>
      </c>
      <c r="CR120" s="85">
        <f t="shared" si="237"/>
        <v>95</v>
      </c>
      <c r="CS120" s="85">
        <f t="shared" si="237"/>
        <v>96</v>
      </c>
      <c r="CT120" s="85">
        <f t="shared" si="237"/>
        <v>91</v>
      </c>
      <c r="CU120" s="85">
        <f t="shared" si="237"/>
        <v>94</v>
      </c>
      <c r="CV120" s="85">
        <f t="shared" si="237"/>
        <v>83</v>
      </c>
      <c r="CW120" s="85">
        <f t="shared" si="237"/>
        <v>92</v>
      </c>
      <c r="CX120" s="85">
        <f t="shared" si="237"/>
        <v>81</v>
      </c>
      <c r="CY120" s="85">
        <f t="shared" si="237"/>
        <v>99</v>
      </c>
      <c r="CZ120" s="85">
        <f t="shared" si="237"/>
        <v>91</v>
      </c>
      <c r="DA120" s="85">
        <f t="shared" si="237"/>
        <v>96</v>
      </c>
      <c r="DB120" s="85">
        <f t="shared" si="237"/>
        <v>89</v>
      </c>
      <c r="DC120" s="85">
        <f t="shared" si="237"/>
        <v>88</v>
      </c>
      <c r="DD120" s="85">
        <f t="shared" si="237"/>
        <v>92</v>
      </c>
      <c r="DE120" s="85">
        <f t="shared" si="237"/>
        <v>99</v>
      </c>
      <c r="DF120" s="85">
        <f t="shared" si="237"/>
        <v>100</v>
      </c>
      <c r="DG120" s="85">
        <f t="shared" si="237"/>
        <v>96</v>
      </c>
      <c r="DH120" s="85">
        <f t="shared" si="237"/>
        <v>100</v>
      </c>
      <c r="DI120" s="85">
        <f t="shared" si="237"/>
        <v>100</v>
      </c>
      <c r="DJ120" s="85">
        <f t="shared" si="237"/>
        <v>88</v>
      </c>
      <c r="DK120" s="85">
        <f t="shared" si="237"/>
        <v>96</v>
      </c>
      <c r="DL120" s="85">
        <f t="shared" si="237"/>
        <v>97</v>
      </c>
      <c r="DM120" s="85">
        <f t="shared" si="237"/>
        <v>91</v>
      </c>
      <c r="DN120" s="85">
        <f t="shared" si="237"/>
        <v>83</v>
      </c>
      <c r="DO120" s="85">
        <f t="shared" si="237"/>
        <v>94</v>
      </c>
      <c r="DP120" s="85">
        <f t="shared" si="237"/>
        <v>99</v>
      </c>
      <c r="DQ120" s="85">
        <f t="shared" si="237"/>
        <v>91</v>
      </c>
      <c r="DR120" s="85">
        <f t="shared" si="237"/>
        <v>90</v>
      </c>
      <c r="DS120" s="85">
        <f t="shared" si="237"/>
        <v>97</v>
      </c>
      <c r="DT120" s="85">
        <f t="shared" si="237"/>
        <v>96</v>
      </c>
      <c r="DU120" s="85">
        <f t="shared" si="237"/>
        <v>92</v>
      </c>
      <c r="DV120" s="85">
        <f t="shared" si="237"/>
        <v>85</v>
      </c>
      <c r="DW120" s="85">
        <f t="shared" si="237"/>
        <v>72</v>
      </c>
      <c r="DX120" s="85">
        <f t="shared" si="237"/>
        <v>85</v>
      </c>
      <c r="DY120" s="85">
        <f t="shared" si="237"/>
        <v>91</v>
      </c>
      <c r="DZ120" s="85">
        <f t="shared" si="237"/>
        <v>94</v>
      </c>
      <c r="EA120" s="85">
        <f t="shared" si="237"/>
        <v>88</v>
      </c>
      <c r="EB120" s="85">
        <f t="shared" ref="EB120:GM120" si="238">EB121</f>
        <v>100</v>
      </c>
      <c r="EC120" s="85">
        <f t="shared" si="238"/>
        <v>93</v>
      </c>
      <c r="ED120" s="85">
        <f t="shared" si="238"/>
        <v>88</v>
      </c>
      <c r="EE120" s="85">
        <f t="shared" si="238"/>
        <v>96</v>
      </c>
      <c r="EF120" s="85">
        <f t="shared" si="238"/>
        <v>87</v>
      </c>
      <c r="EG120" s="85">
        <f t="shared" si="238"/>
        <v>80</v>
      </c>
      <c r="EH120" s="85">
        <f t="shared" si="238"/>
        <v>93</v>
      </c>
      <c r="EI120" s="85">
        <f t="shared" si="238"/>
        <v>89</v>
      </c>
      <c r="EJ120" s="85">
        <f t="shared" si="238"/>
        <v>82</v>
      </c>
      <c r="EK120" s="85">
        <f t="shared" si="238"/>
        <v>72</v>
      </c>
      <c r="EL120" s="85">
        <f t="shared" si="238"/>
        <v>85</v>
      </c>
      <c r="EM120" s="85">
        <f t="shared" si="238"/>
        <v>90</v>
      </c>
      <c r="EN120" s="85">
        <f t="shared" si="238"/>
        <v>95</v>
      </c>
      <c r="EO120" s="85">
        <f t="shared" si="238"/>
        <v>90</v>
      </c>
      <c r="EP120" s="85">
        <f t="shared" si="238"/>
        <v>91</v>
      </c>
      <c r="EQ120" s="85">
        <f t="shared" si="238"/>
        <v>98</v>
      </c>
      <c r="ER120" s="85">
        <f t="shared" si="238"/>
        <v>100</v>
      </c>
      <c r="ES120" s="85">
        <f t="shared" si="238"/>
        <v>81</v>
      </c>
      <c r="ET120" s="85">
        <f t="shared" si="238"/>
        <v>90</v>
      </c>
      <c r="EU120" s="85">
        <f t="shared" si="238"/>
        <v>100</v>
      </c>
      <c r="EV120" s="85">
        <f t="shared" si="238"/>
        <v>85</v>
      </c>
      <c r="EW120" s="85">
        <f t="shared" si="238"/>
        <v>82</v>
      </c>
      <c r="EX120" s="85">
        <f t="shared" si="238"/>
        <v>100</v>
      </c>
      <c r="EY120" s="85">
        <f t="shared" si="238"/>
        <v>82</v>
      </c>
      <c r="EZ120" s="85">
        <f t="shared" si="238"/>
        <v>97</v>
      </c>
      <c r="FA120" s="85">
        <f t="shared" si="238"/>
        <v>98</v>
      </c>
      <c r="FB120" s="85">
        <f t="shared" si="238"/>
        <v>86</v>
      </c>
      <c r="FC120" s="85">
        <f t="shared" si="238"/>
        <v>98</v>
      </c>
      <c r="FD120" s="85">
        <f t="shared" si="238"/>
        <v>99</v>
      </c>
      <c r="FE120" s="85">
        <f t="shared" si="238"/>
        <v>95</v>
      </c>
      <c r="FF120" s="85">
        <f t="shared" si="238"/>
        <v>93</v>
      </c>
      <c r="FG120" s="85">
        <f t="shared" si="238"/>
        <v>90</v>
      </c>
      <c r="FH120" s="85">
        <f t="shared" si="238"/>
        <v>94</v>
      </c>
      <c r="FI120" s="85">
        <f t="shared" si="238"/>
        <v>92</v>
      </c>
      <c r="FJ120" s="85">
        <f t="shared" si="238"/>
        <v>93</v>
      </c>
      <c r="FK120" s="85">
        <f t="shared" si="238"/>
        <v>90</v>
      </c>
      <c r="FL120" s="85">
        <f t="shared" si="238"/>
        <v>75</v>
      </c>
      <c r="FM120" s="85">
        <f t="shared" si="238"/>
        <v>87</v>
      </c>
      <c r="FN120" s="85">
        <f t="shared" si="238"/>
        <v>95</v>
      </c>
      <c r="FO120" s="85">
        <f t="shared" si="238"/>
        <v>89</v>
      </c>
      <c r="FP120" s="85">
        <f t="shared" si="238"/>
        <v>93</v>
      </c>
      <c r="FQ120" s="85">
        <f t="shared" si="238"/>
        <v>93</v>
      </c>
      <c r="FR120" s="85">
        <f t="shared" si="238"/>
        <v>92</v>
      </c>
      <c r="FS120" s="85">
        <f t="shared" si="238"/>
        <v>92</v>
      </c>
      <c r="FT120" s="85">
        <f t="shared" si="238"/>
        <v>90</v>
      </c>
      <c r="FU120" s="85">
        <f t="shared" si="238"/>
        <v>94</v>
      </c>
      <c r="FV120" s="85">
        <f t="shared" si="238"/>
        <v>94</v>
      </c>
      <c r="FW120" s="85">
        <f t="shared" si="238"/>
        <v>97</v>
      </c>
      <c r="FX120" s="85">
        <f t="shared" si="238"/>
        <v>93</v>
      </c>
      <c r="FY120" s="85">
        <f t="shared" si="238"/>
        <v>94</v>
      </c>
      <c r="FZ120" s="85">
        <f t="shared" si="238"/>
        <v>90</v>
      </c>
      <c r="GA120" s="85">
        <f t="shared" si="238"/>
        <v>85</v>
      </c>
      <c r="GB120" s="85">
        <f t="shared" si="238"/>
        <v>72</v>
      </c>
      <c r="GC120" s="85">
        <f t="shared" si="238"/>
        <v>76</v>
      </c>
      <c r="GD120" s="85">
        <f t="shared" si="238"/>
        <v>89</v>
      </c>
      <c r="GE120" s="85">
        <f t="shared" si="238"/>
        <v>93</v>
      </c>
      <c r="GF120" s="85">
        <f t="shared" si="238"/>
        <v>86</v>
      </c>
      <c r="GG120" s="85">
        <f t="shared" si="238"/>
        <v>94</v>
      </c>
      <c r="GH120" s="85">
        <f t="shared" si="238"/>
        <v>98</v>
      </c>
      <c r="GI120" s="85">
        <f t="shared" si="238"/>
        <v>97</v>
      </c>
      <c r="GJ120" s="85">
        <f t="shared" si="238"/>
        <v>96</v>
      </c>
      <c r="GK120" s="85">
        <f t="shared" si="238"/>
        <v>87</v>
      </c>
      <c r="GL120" s="85">
        <f t="shared" si="238"/>
        <v>92</v>
      </c>
      <c r="GM120" s="85">
        <f t="shared" si="238"/>
        <v>99</v>
      </c>
      <c r="GN120" s="85">
        <f t="shared" ref="GN120:IB120" si="239">GN121</f>
        <v>82</v>
      </c>
      <c r="GO120" s="85">
        <f t="shared" si="239"/>
        <v>87</v>
      </c>
      <c r="GP120" s="85">
        <f t="shared" si="239"/>
        <v>93</v>
      </c>
      <c r="GQ120" s="85">
        <f t="shared" si="239"/>
        <v>100</v>
      </c>
      <c r="GR120" s="85">
        <f t="shared" si="239"/>
        <v>98</v>
      </c>
      <c r="GS120" s="85">
        <f t="shared" si="239"/>
        <v>95</v>
      </c>
      <c r="GT120" s="85">
        <f t="shared" si="239"/>
        <v>100</v>
      </c>
      <c r="GU120" s="85">
        <f t="shared" si="239"/>
        <v>100</v>
      </c>
      <c r="GV120" s="85">
        <f t="shared" si="239"/>
        <v>90</v>
      </c>
      <c r="GW120" s="85">
        <f t="shared" si="239"/>
        <v>67</v>
      </c>
      <c r="GX120" s="85">
        <f t="shared" si="239"/>
        <v>100</v>
      </c>
      <c r="GY120" s="85">
        <f t="shared" si="239"/>
        <v>92</v>
      </c>
      <c r="GZ120" s="85">
        <f t="shared" si="239"/>
        <v>85</v>
      </c>
      <c r="HA120" s="85">
        <f t="shared" si="239"/>
        <v>91</v>
      </c>
      <c r="HB120" s="85">
        <f t="shared" si="239"/>
        <v>91</v>
      </c>
      <c r="HC120" s="85">
        <f t="shared" si="239"/>
        <v>91</v>
      </c>
      <c r="HD120" s="85">
        <f t="shared" si="239"/>
        <v>97</v>
      </c>
      <c r="HE120" s="85">
        <f t="shared" si="239"/>
        <v>93</v>
      </c>
      <c r="HF120" s="85">
        <f t="shared" si="239"/>
        <v>100</v>
      </c>
      <c r="HG120" s="85">
        <f t="shared" si="239"/>
        <v>97</v>
      </c>
      <c r="HH120" s="85">
        <f t="shared" si="239"/>
        <v>97</v>
      </c>
      <c r="HI120" s="85">
        <f t="shared" si="239"/>
        <v>75</v>
      </c>
      <c r="HJ120" s="85">
        <f t="shared" si="239"/>
        <v>91</v>
      </c>
      <c r="HK120" s="85">
        <f t="shared" si="239"/>
        <v>95</v>
      </c>
      <c r="HL120" s="85">
        <f t="shared" si="239"/>
        <v>84</v>
      </c>
      <c r="HM120" s="85">
        <f t="shared" si="239"/>
        <v>91</v>
      </c>
      <c r="HN120" s="85">
        <f t="shared" si="239"/>
        <v>99</v>
      </c>
      <c r="HO120" s="85">
        <f t="shared" si="239"/>
        <v>79</v>
      </c>
      <c r="HP120" s="85">
        <f t="shared" si="239"/>
        <v>100</v>
      </c>
      <c r="HQ120" s="85">
        <f t="shared" si="239"/>
        <v>67</v>
      </c>
      <c r="HR120" s="85">
        <f t="shared" si="239"/>
        <v>84</v>
      </c>
      <c r="HS120" s="85">
        <f t="shared" si="239"/>
        <v>91</v>
      </c>
      <c r="HT120" s="85">
        <f t="shared" si="239"/>
        <v>97</v>
      </c>
      <c r="HU120" s="85">
        <f t="shared" si="239"/>
        <v>94</v>
      </c>
      <c r="HV120" s="85">
        <f t="shared" si="239"/>
        <v>78</v>
      </c>
      <c r="HW120" s="85">
        <f t="shared" si="239"/>
        <v>82</v>
      </c>
      <c r="HX120" s="85">
        <f t="shared" si="239"/>
        <v>93</v>
      </c>
      <c r="HY120" s="85">
        <f t="shared" si="239"/>
        <v>80</v>
      </c>
      <c r="HZ120" s="85">
        <f t="shared" si="239"/>
        <v>86</v>
      </c>
      <c r="IA120" s="85">
        <f t="shared" si="239"/>
        <v>92</v>
      </c>
      <c r="IB120" s="85">
        <f t="shared" si="239"/>
        <v>92</v>
      </c>
    </row>
    <row r="121" spans="1:236" s="81" customFormat="1" ht="35.1" customHeight="1" x14ac:dyDescent="0.3">
      <c r="A121" s="1221"/>
      <c r="B121" s="637" t="s">
        <v>341</v>
      </c>
      <c r="C121" s="1193"/>
      <c r="D121" s="94">
        <v>86</v>
      </c>
      <c r="E121" s="94">
        <v>86</v>
      </c>
      <c r="F121" s="94">
        <v>91</v>
      </c>
      <c r="G121" s="94">
        <v>92</v>
      </c>
      <c r="H121" s="94">
        <v>90</v>
      </c>
      <c r="I121" s="94">
        <v>92</v>
      </c>
      <c r="J121" s="94">
        <v>95</v>
      </c>
      <c r="K121" s="94">
        <v>99</v>
      </c>
      <c r="L121" s="94">
        <v>76</v>
      </c>
      <c r="M121" s="94">
        <v>90</v>
      </c>
      <c r="N121" s="94">
        <v>96</v>
      </c>
      <c r="O121" s="94">
        <v>90</v>
      </c>
      <c r="P121" s="94">
        <v>97</v>
      </c>
      <c r="Q121" s="94">
        <v>94</v>
      </c>
      <c r="R121" s="94">
        <v>94</v>
      </c>
      <c r="S121" s="94">
        <v>87</v>
      </c>
      <c r="T121" s="94">
        <v>90</v>
      </c>
      <c r="U121" s="94">
        <v>91</v>
      </c>
      <c r="V121" s="94">
        <v>97</v>
      </c>
      <c r="W121" s="94">
        <v>100</v>
      </c>
      <c r="X121" s="94">
        <v>90</v>
      </c>
      <c r="Y121" s="94">
        <v>100</v>
      </c>
      <c r="Z121" s="94">
        <v>97</v>
      </c>
      <c r="AA121" s="94">
        <v>93</v>
      </c>
      <c r="AB121" s="94">
        <v>96</v>
      </c>
      <c r="AC121" s="94">
        <v>96</v>
      </c>
      <c r="AD121" s="94">
        <v>87</v>
      </c>
      <c r="AE121" s="94">
        <v>96</v>
      </c>
      <c r="AF121" s="94">
        <v>88</v>
      </c>
      <c r="AG121" s="94">
        <v>98</v>
      </c>
      <c r="AH121" s="94">
        <v>90</v>
      </c>
      <c r="AI121" s="94">
        <v>76</v>
      </c>
      <c r="AJ121" s="94">
        <v>91</v>
      </c>
      <c r="AK121" s="94">
        <v>89</v>
      </c>
      <c r="AL121" s="94">
        <v>93</v>
      </c>
      <c r="AM121" s="94">
        <v>88</v>
      </c>
      <c r="AN121" s="94">
        <v>91</v>
      </c>
      <c r="AO121" s="94">
        <v>93</v>
      </c>
      <c r="AP121" s="94">
        <v>89</v>
      </c>
      <c r="AQ121" s="94">
        <v>90</v>
      </c>
      <c r="AR121" s="94">
        <v>98</v>
      </c>
      <c r="AS121" s="94">
        <v>92</v>
      </c>
      <c r="AT121" s="94">
        <v>99</v>
      </c>
      <c r="AU121" s="94">
        <v>90</v>
      </c>
      <c r="AV121" s="94">
        <v>93</v>
      </c>
      <c r="AW121" s="94">
        <v>98</v>
      </c>
      <c r="AX121" s="94">
        <v>100</v>
      </c>
      <c r="AY121" s="94">
        <v>90</v>
      </c>
      <c r="AZ121" s="94">
        <v>96</v>
      </c>
      <c r="BA121" s="94">
        <v>96</v>
      </c>
      <c r="BB121" s="94">
        <v>100</v>
      </c>
      <c r="BC121" s="94">
        <v>89</v>
      </c>
      <c r="BD121" s="94">
        <v>92</v>
      </c>
      <c r="BE121" s="94">
        <v>90</v>
      </c>
      <c r="BF121" s="94">
        <v>88</v>
      </c>
      <c r="BG121" s="94">
        <v>98</v>
      </c>
      <c r="BH121" s="94">
        <v>98</v>
      </c>
      <c r="BI121" s="94">
        <v>87</v>
      </c>
      <c r="BJ121" s="94">
        <v>100</v>
      </c>
      <c r="BK121" s="94">
        <v>87</v>
      </c>
      <c r="BL121" s="94">
        <v>95</v>
      </c>
      <c r="BM121" s="94">
        <v>90</v>
      </c>
      <c r="BN121" s="94">
        <v>96</v>
      </c>
      <c r="BO121" s="94">
        <v>83</v>
      </c>
      <c r="BP121" s="94">
        <v>88</v>
      </c>
      <c r="BQ121" s="94">
        <v>91</v>
      </c>
      <c r="BR121" s="94">
        <v>98</v>
      </c>
      <c r="BS121" s="94">
        <v>98</v>
      </c>
      <c r="BT121" s="94">
        <v>85</v>
      </c>
      <c r="BU121" s="94">
        <v>88</v>
      </c>
      <c r="BV121" s="94">
        <v>100</v>
      </c>
      <c r="BW121" s="94">
        <v>98</v>
      </c>
      <c r="BX121" s="94">
        <v>87</v>
      </c>
      <c r="BY121" s="94">
        <v>91</v>
      </c>
      <c r="BZ121" s="94">
        <v>92</v>
      </c>
      <c r="CA121" s="94">
        <v>98</v>
      </c>
      <c r="CB121" s="94">
        <v>92</v>
      </c>
      <c r="CC121" s="94">
        <v>88</v>
      </c>
      <c r="CD121" s="94">
        <v>86</v>
      </c>
      <c r="CE121" s="94">
        <v>95</v>
      </c>
      <c r="CF121" s="94">
        <v>87</v>
      </c>
      <c r="CG121" s="94">
        <v>100</v>
      </c>
      <c r="CH121" s="94">
        <v>98</v>
      </c>
      <c r="CI121" s="94">
        <v>95</v>
      </c>
      <c r="CJ121" s="94">
        <v>98</v>
      </c>
      <c r="CK121" s="94">
        <v>97</v>
      </c>
      <c r="CL121" s="94">
        <v>89</v>
      </c>
      <c r="CM121" s="94">
        <v>95</v>
      </c>
      <c r="CN121" s="94">
        <v>79</v>
      </c>
      <c r="CO121" s="94">
        <v>93</v>
      </c>
      <c r="CP121" s="94">
        <v>90</v>
      </c>
      <c r="CQ121" s="94">
        <v>97</v>
      </c>
      <c r="CR121" s="94">
        <v>95</v>
      </c>
      <c r="CS121" s="94">
        <v>96</v>
      </c>
      <c r="CT121" s="94">
        <v>91</v>
      </c>
      <c r="CU121" s="94">
        <v>94</v>
      </c>
      <c r="CV121" s="94">
        <v>83</v>
      </c>
      <c r="CW121" s="94">
        <v>92</v>
      </c>
      <c r="CX121" s="94">
        <v>81</v>
      </c>
      <c r="CY121" s="94">
        <v>99</v>
      </c>
      <c r="CZ121" s="94">
        <v>91</v>
      </c>
      <c r="DA121" s="94">
        <v>96</v>
      </c>
      <c r="DB121" s="94">
        <v>89</v>
      </c>
      <c r="DC121" s="94">
        <v>88</v>
      </c>
      <c r="DD121" s="94">
        <v>92</v>
      </c>
      <c r="DE121" s="94">
        <v>99</v>
      </c>
      <c r="DF121" s="94">
        <v>100</v>
      </c>
      <c r="DG121" s="94">
        <v>96</v>
      </c>
      <c r="DH121" s="94">
        <v>100</v>
      </c>
      <c r="DI121" s="94">
        <v>100</v>
      </c>
      <c r="DJ121" s="94">
        <v>88</v>
      </c>
      <c r="DK121" s="94">
        <v>96</v>
      </c>
      <c r="DL121" s="94">
        <v>97</v>
      </c>
      <c r="DM121" s="94">
        <v>91</v>
      </c>
      <c r="DN121" s="94">
        <v>83</v>
      </c>
      <c r="DO121" s="94">
        <v>94</v>
      </c>
      <c r="DP121" s="94">
        <v>99</v>
      </c>
      <c r="DQ121" s="94">
        <v>91</v>
      </c>
      <c r="DR121" s="94">
        <v>90</v>
      </c>
      <c r="DS121" s="94">
        <v>97</v>
      </c>
      <c r="DT121" s="94">
        <v>96</v>
      </c>
      <c r="DU121" s="94">
        <v>92</v>
      </c>
      <c r="DV121" s="94">
        <v>85</v>
      </c>
      <c r="DW121" s="94">
        <v>72</v>
      </c>
      <c r="DX121" s="94">
        <v>85</v>
      </c>
      <c r="DY121" s="94">
        <v>91</v>
      </c>
      <c r="DZ121" s="94">
        <v>94</v>
      </c>
      <c r="EA121" s="94">
        <v>88</v>
      </c>
      <c r="EB121" s="94">
        <v>100</v>
      </c>
      <c r="EC121" s="94">
        <v>93</v>
      </c>
      <c r="ED121" s="94">
        <v>88</v>
      </c>
      <c r="EE121" s="94">
        <v>96</v>
      </c>
      <c r="EF121" s="94">
        <v>87</v>
      </c>
      <c r="EG121" s="94">
        <v>80</v>
      </c>
      <c r="EH121" s="94">
        <v>93</v>
      </c>
      <c r="EI121" s="94">
        <v>89</v>
      </c>
      <c r="EJ121" s="94">
        <v>82</v>
      </c>
      <c r="EK121" s="94">
        <v>72</v>
      </c>
      <c r="EL121" s="94">
        <v>85</v>
      </c>
      <c r="EM121" s="94">
        <v>90</v>
      </c>
      <c r="EN121" s="94">
        <v>95</v>
      </c>
      <c r="EO121" s="94">
        <v>90</v>
      </c>
      <c r="EP121" s="94">
        <v>91</v>
      </c>
      <c r="EQ121" s="94">
        <v>98</v>
      </c>
      <c r="ER121" s="94">
        <v>100</v>
      </c>
      <c r="ES121" s="94">
        <v>81</v>
      </c>
      <c r="ET121" s="94">
        <v>90</v>
      </c>
      <c r="EU121" s="94">
        <v>100</v>
      </c>
      <c r="EV121" s="94">
        <v>85</v>
      </c>
      <c r="EW121" s="94">
        <v>82</v>
      </c>
      <c r="EX121" s="94">
        <v>100</v>
      </c>
      <c r="EY121" s="94">
        <v>82</v>
      </c>
      <c r="EZ121" s="94">
        <v>97</v>
      </c>
      <c r="FA121" s="94">
        <v>98</v>
      </c>
      <c r="FB121" s="94">
        <v>86</v>
      </c>
      <c r="FC121" s="94">
        <v>98</v>
      </c>
      <c r="FD121" s="94">
        <v>99</v>
      </c>
      <c r="FE121" s="94">
        <v>95</v>
      </c>
      <c r="FF121" s="94">
        <v>93</v>
      </c>
      <c r="FG121" s="94">
        <v>90</v>
      </c>
      <c r="FH121" s="94">
        <v>94</v>
      </c>
      <c r="FI121" s="94">
        <v>92</v>
      </c>
      <c r="FJ121" s="94">
        <v>93</v>
      </c>
      <c r="FK121" s="94">
        <v>90</v>
      </c>
      <c r="FL121" s="94">
        <v>75</v>
      </c>
      <c r="FM121" s="94">
        <v>87</v>
      </c>
      <c r="FN121" s="94">
        <v>95</v>
      </c>
      <c r="FO121" s="94">
        <v>89</v>
      </c>
      <c r="FP121" s="94">
        <v>93</v>
      </c>
      <c r="FQ121" s="94">
        <v>93</v>
      </c>
      <c r="FR121" s="94">
        <v>92</v>
      </c>
      <c r="FS121" s="94">
        <v>92</v>
      </c>
      <c r="FT121" s="94">
        <v>90</v>
      </c>
      <c r="FU121" s="94">
        <v>94</v>
      </c>
      <c r="FV121" s="94">
        <v>94</v>
      </c>
      <c r="FW121" s="94">
        <v>97</v>
      </c>
      <c r="FX121" s="94">
        <v>93</v>
      </c>
      <c r="FY121" s="94">
        <v>94</v>
      </c>
      <c r="FZ121" s="94">
        <v>90</v>
      </c>
      <c r="GA121" s="94">
        <v>85</v>
      </c>
      <c r="GB121" s="94">
        <v>72</v>
      </c>
      <c r="GC121" s="94">
        <v>76</v>
      </c>
      <c r="GD121" s="94">
        <v>89</v>
      </c>
      <c r="GE121" s="94">
        <v>93</v>
      </c>
      <c r="GF121" s="94">
        <v>86</v>
      </c>
      <c r="GG121" s="94">
        <v>94</v>
      </c>
      <c r="GH121" s="94">
        <v>98</v>
      </c>
      <c r="GI121" s="94">
        <v>97</v>
      </c>
      <c r="GJ121" s="94">
        <v>96</v>
      </c>
      <c r="GK121" s="94">
        <v>87</v>
      </c>
      <c r="GL121" s="94">
        <v>92</v>
      </c>
      <c r="GM121" s="94">
        <v>99</v>
      </c>
      <c r="GN121" s="94">
        <v>82</v>
      </c>
      <c r="GO121" s="94">
        <v>87</v>
      </c>
      <c r="GP121" s="94">
        <v>93</v>
      </c>
      <c r="GQ121" s="94">
        <v>100</v>
      </c>
      <c r="GR121" s="94">
        <v>98</v>
      </c>
      <c r="GS121" s="94">
        <v>95</v>
      </c>
      <c r="GT121" s="94">
        <v>100</v>
      </c>
      <c r="GU121" s="94">
        <v>100</v>
      </c>
      <c r="GV121" s="94">
        <v>90</v>
      </c>
      <c r="GW121" s="94">
        <v>67</v>
      </c>
      <c r="GX121" s="94">
        <v>100</v>
      </c>
      <c r="GY121" s="94">
        <v>92</v>
      </c>
      <c r="GZ121" s="94">
        <v>85</v>
      </c>
      <c r="HA121" s="94">
        <v>91</v>
      </c>
      <c r="HB121" s="94">
        <v>91</v>
      </c>
      <c r="HC121" s="94">
        <v>91</v>
      </c>
      <c r="HD121" s="94">
        <v>97</v>
      </c>
      <c r="HE121" s="94">
        <v>93</v>
      </c>
      <c r="HF121" s="94">
        <v>100</v>
      </c>
      <c r="HG121" s="94">
        <v>97</v>
      </c>
      <c r="HH121" s="94">
        <v>97</v>
      </c>
      <c r="HI121" s="94">
        <v>75</v>
      </c>
      <c r="HJ121" s="94">
        <v>91</v>
      </c>
      <c r="HK121" s="94">
        <v>95</v>
      </c>
      <c r="HL121" s="94">
        <v>84</v>
      </c>
      <c r="HM121" s="94">
        <v>91</v>
      </c>
      <c r="HN121" s="94">
        <v>99</v>
      </c>
      <c r="HO121" s="94">
        <v>79</v>
      </c>
      <c r="HP121" s="94">
        <v>100</v>
      </c>
      <c r="HQ121" s="94">
        <v>67</v>
      </c>
      <c r="HR121" s="94">
        <v>84</v>
      </c>
      <c r="HS121" s="94">
        <v>91</v>
      </c>
      <c r="HT121" s="94">
        <v>97</v>
      </c>
      <c r="HU121" s="94">
        <v>94</v>
      </c>
      <c r="HV121" s="94">
        <v>78</v>
      </c>
      <c r="HW121" s="94">
        <v>82</v>
      </c>
      <c r="HX121" s="94">
        <v>93</v>
      </c>
      <c r="HY121" s="94">
        <v>80</v>
      </c>
      <c r="HZ121" s="94">
        <v>86</v>
      </c>
      <c r="IA121" s="94">
        <v>92</v>
      </c>
      <c r="IB121" s="94">
        <v>92</v>
      </c>
    </row>
    <row r="122" spans="1:236" ht="37.5" customHeight="1" x14ac:dyDescent="0.3">
      <c r="A122" s="1222"/>
      <c r="B122" s="604" t="s">
        <v>342</v>
      </c>
      <c r="C122" s="90" t="s">
        <v>125</v>
      </c>
      <c r="D122" s="124">
        <v>330</v>
      </c>
      <c r="E122" s="124">
        <v>132</v>
      </c>
      <c r="F122" s="124">
        <v>293</v>
      </c>
      <c r="G122" s="124">
        <v>1300</v>
      </c>
      <c r="H122" s="124">
        <v>388</v>
      </c>
      <c r="I122" s="124">
        <v>105</v>
      </c>
      <c r="J122" s="124">
        <v>199</v>
      </c>
      <c r="K122" s="124">
        <v>916</v>
      </c>
      <c r="L122" s="124">
        <v>16</v>
      </c>
      <c r="M122" s="124">
        <v>62</v>
      </c>
      <c r="N122" s="124">
        <v>194</v>
      </c>
      <c r="O122" s="124">
        <v>161</v>
      </c>
      <c r="P122" s="124">
        <v>352</v>
      </c>
      <c r="Q122" s="124">
        <v>320</v>
      </c>
      <c r="R122" s="124">
        <v>238</v>
      </c>
      <c r="S122" s="124">
        <v>1064</v>
      </c>
      <c r="T122" s="124">
        <v>547</v>
      </c>
      <c r="U122" s="124">
        <v>122</v>
      </c>
      <c r="V122" s="124">
        <v>161</v>
      </c>
      <c r="W122" s="124">
        <v>399</v>
      </c>
      <c r="X122" s="124">
        <v>111</v>
      </c>
      <c r="Y122" s="124">
        <v>238</v>
      </c>
      <c r="Z122" s="124">
        <v>183</v>
      </c>
      <c r="AA122" s="124">
        <v>264</v>
      </c>
      <c r="AB122" s="124">
        <v>249</v>
      </c>
      <c r="AC122" s="124">
        <v>160</v>
      </c>
      <c r="AD122" s="124">
        <v>824</v>
      </c>
      <c r="AE122" s="124">
        <v>137</v>
      </c>
      <c r="AF122" s="124">
        <v>106</v>
      </c>
      <c r="AG122" s="124">
        <v>353</v>
      </c>
      <c r="AH122" s="124">
        <v>572</v>
      </c>
      <c r="AI122" s="124">
        <v>558</v>
      </c>
      <c r="AJ122" s="124">
        <v>403</v>
      </c>
      <c r="AK122" s="124">
        <v>1082</v>
      </c>
      <c r="AL122" s="124">
        <v>146</v>
      </c>
      <c r="AM122" s="124">
        <v>1518</v>
      </c>
      <c r="AN122" s="124">
        <v>193</v>
      </c>
      <c r="AO122" s="124">
        <v>129</v>
      </c>
      <c r="AP122" s="124">
        <v>1023</v>
      </c>
      <c r="AQ122" s="124">
        <v>95</v>
      </c>
      <c r="AR122" s="124">
        <v>135</v>
      </c>
      <c r="AS122" s="124">
        <v>490</v>
      </c>
      <c r="AT122" s="124">
        <v>275</v>
      </c>
      <c r="AU122" s="124">
        <v>177</v>
      </c>
      <c r="AV122" s="124">
        <v>442</v>
      </c>
      <c r="AW122" s="124">
        <v>236</v>
      </c>
      <c r="AX122" s="124">
        <v>52</v>
      </c>
      <c r="AY122" s="124">
        <v>424</v>
      </c>
      <c r="AZ122" s="124">
        <v>420</v>
      </c>
      <c r="BA122" s="124">
        <v>138</v>
      </c>
      <c r="BB122" s="124">
        <v>27</v>
      </c>
      <c r="BC122" s="124">
        <v>454</v>
      </c>
      <c r="BD122" s="124">
        <v>297</v>
      </c>
      <c r="BE122" s="124">
        <v>90</v>
      </c>
      <c r="BF122" s="124">
        <v>85</v>
      </c>
      <c r="BG122" s="124">
        <v>43</v>
      </c>
      <c r="BH122" s="124">
        <v>80</v>
      </c>
      <c r="BI122" s="124">
        <v>63</v>
      </c>
      <c r="BJ122" s="124">
        <v>19</v>
      </c>
      <c r="BK122" s="124">
        <v>14</v>
      </c>
      <c r="BL122" s="124">
        <v>35</v>
      </c>
      <c r="BM122" s="124">
        <v>131</v>
      </c>
      <c r="BN122" s="124">
        <v>48</v>
      </c>
      <c r="BO122" s="124">
        <v>15</v>
      </c>
      <c r="BP122" s="124">
        <v>152</v>
      </c>
      <c r="BQ122" s="124">
        <v>20</v>
      </c>
      <c r="BR122" s="124">
        <v>108</v>
      </c>
      <c r="BS122" s="124">
        <v>46</v>
      </c>
      <c r="BT122" s="124">
        <v>127</v>
      </c>
      <c r="BU122" s="124">
        <v>51</v>
      </c>
      <c r="BV122" s="124">
        <v>23</v>
      </c>
      <c r="BW122" s="124">
        <v>47</v>
      </c>
      <c r="BX122" s="124">
        <v>53</v>
      </c>
      <c r="BY122" s="124">
        <v>65</v>
      </c>
      <c r="BZ122" s="124">
        <v>181</v>
      </c>
      <c r="CA122" s="124">
        <v>511</v>
      </c>
      <c r="CB122" s="124">
        <v>250</v>
      </c>
      <c r="CC122" s="124">
        <v>30</v>
      </c>
      <c r="CD122" s="124">
        <v>24</v>
      </c>
      <c r="CE122" s="124">
        <v>267</v>
      </c>
      <c r="CF122" s="124">
        <v>72</v>
      </c>
      <c r="CG122" s="124">
        <v>40</v>
      </c>
      <c r="CH122" s="124">
        <v>212</v>
      </c>
      <c r="CI122" s="124">
        <v>62</v>
      </c>
      <c r="CJ122" s="124">
        <v>251</v>
      </c>
      <c r="CK122" s="124">
        <v>60</v>
      </c>
      <c r="CL122" s="124">
        <v>127</v>
      </c>
      <c r="CM122" s="124">
        <v>76</v>
      </c>
      <c r="CN122" s="124">
        <v>54</v>
      </c>
      <c r="CO122" s="124">
        <v>80</v>
      </c>
      <c r="CP122" s="124">
        <v>124</v>
      </c>
      <c r="CQ122" s="124">
        <v>61</v>
      </c>
      <c r="CR122" s="124">
        <v>39</v>
      </c>
      <c r="CS122" s="124">
        <v>22</v>
      </c>
      <c r="CT122" s="124">
        <v>51</v>
      </c>
      <c r="CU122" s="124">
        <v>112</v>
      </c>
      <c r="CV122" s="124">
        <v>10</v>
      </c>
      <c r="CW122" s="124">
        <v>80</v>
      </c>
      <c r="CX122" s="124">
        <v>129</v>
      </c>
      <c r="CY122" s="124">
        <v>88</v>
      </c>
      <c r="CZ122" s="124">
        <v>65</v>
      </c>
      <c r="DA122" s="124">
        <v>22</v>
      </c>
      <c r="DB122" s="124">
        <v>16</v>
      </c>
      <c r="DC122" s="124">
        <v>57</v>
      </c>
      <c r="DD122" s="124">
        <v>232</v>
      </c>
      <c r="DE122" s="124">
        <v>212</v>
      </c>
      <c r="DF122" s="124">
        <v>22</v>
      </c>
      <c r="DG122" s="124">
        <v>109</v>
      </c>
      <c r="DH122" s="124">
        <v>3</v>
      </c>
      <c r="DI122" s="124">
        <v>13</v>
      </c>
      <c r="DJ122" s="124">
        <v>107</v>
      </c>
      <c r="DK122" s="124">
        <v>53</v>
      </c>
      <c r="DL122" s="124">
        <v>35</v>
      </c>
      <c r="DM122" s="124">
        <v>305</v>
      </c>
      <c r="DN122" s="124">
        <v>110</v>
      </c>
      <c r="DO122" s="124">
        <v>163</v>
      </c>
      <c r="DP122" s="124">
        <v>79</v>
      </c>
      <c r="DQ122" s="124">
        <v>167</v>
      </c>
      <c r="DR122" s="124">
        <v>314</v>
      </c>
      <c r="DS122" s="124">
        <v>114</v>
      </c>
      <c r="DT122" s="124">
        <v>113</v>
      </c>
      <c r="DU122" s="124">
        <v>159</v>
      </c>
      <c r="DV122" s="124">
        <v>110</v>
      </c>
      <c r="DW122" s="124">
        <v>33</v>
      </c>
      <c r="DX122" s="124">
        <v>192</v>
      </c>
      <c r="DY122" s="124">
        <v>29</v>
      </c>
      <c r="DZ122" s="124">
        <v>97</v>
      </c>
      <c r="EA122" s="124">
        <v>38</v>
      </c>
      <c r="EB122" s="124">
        <v>19</v>
      </c>
      <c r="EC122" s="124">
        <v>29</v>
      </c>
      <c r="ED122" s="124">
        <v>52</v>
      </c>
      <c r="EE122" s="124">
        <v>70</v>
      </c>
      <c r="EF122" s="124">
        <v>42</v>
      </c>
      <c r="EG122" s="124">
        <v>75</v>
      </c>
      <c r="EH122" s="124">
        <v>79</v>
      </c>
      <c r="EI122" s="124">
        <v>39</v>
      </c>
      <c r="EJ122" s="124">
        <v>46</v>
      </c>
      <c r="EK122" s="124">
        <v>13</v>
      </c>
      <c r="EL122" s="124">
        <v>23</v>
      </c>
      <c r="EM122" s="124">
        <v>62</v>
      </c>
      <c r="EN122" s="124">
        <v>18</v>
      </c>
      <c r="EO122" s="124">
        <v>45</v>
      </c>
      <c r="EP122" s="124">
        <v>30</v>
      </c>
      <c r="EQ122" s="124">
        <v>124</v>
      </c>
      <c r="ER122" s="124">
        <v>18</v>
      </c>
      <c r="ES122" s="124">
        <v>26</v>
      </c>
      <c r="ET122" s="124">
        <v>44</v>
      </c>
      <c r="EU122" s="124">
        <v>24</v>
      </c>
      <c r="EV122" s="124">
        <v>11</v>
      </c>
      <c r="EW122" s="124">
        <v>28</v>
      </c>
      <c r="EX122" s="124">
        <v>26</v>
      </c>
      <c r="EY122" s="124">
        <v>82</v>
      </c>
      <c r="EZ122" s="124">
        <v>29</v>
      </c>
      <c r="FA122" s="124">
        <v>144</v>
      </c>
      <c r="FB122" s="124">
        <v>82</v>
      </c>
      <c r="FC122" s="124">
        <v>49</v>
      </c>
      <c r="FD122" s="124">
        <v>149</v>
      </c>
      <c r="FE122" s="124">
        <v>53</v>
      </c>
      <c r="FF122" s="124">
        <v>130</v>
      </c>
      <c r="FG122" s="124">
        <v>37</v>
      </c>
      <c r="FH122" s="124">
        <v>44</v>
      </c>
      <c r="FI122" s="124">
        <v>196</v>
      </c>
      <c r="FJ122" s="124">
        <v>29</v>
      </c>
      <c r="FK122" s="124">
        <v>28</v>
      </c>
      <c r="FL122" s="124">
        <v>24</v>
      </c>
      <c r="FM122" s="124">
        <v>68</v>
      </c>
      <c r="FN122" s="124">
        <v>19</v>
      </c>
      <c r="FO122" s="124">
        <v>39</v>
      </c>
      <c r="FP122" s="124">
        <v>309</v>
      </c>
      <c r="FQ122" s="124">
        <v>28</v>
      </c>
      <c r="FR122" s="124">
        <v>98</v>
      </c>
      <c r="FS122" s="124">
        <v>57</v>
      </c>
      <c r="FT122" s="124">
        <v>74</v>
      </c>
      <c r="FU122" s="124">
        <v>60</v>
      </c>
      <c r="FV122" s="124">
        <v>34</v>
      </c>
      <c r="FW122" s="124">
        <v>66</v>
      </c>
      <c r="FX122" s="124">
        <v>28</v>
      </c>
      <c r="FY122" s="124">
        <v>98</v>
      </c>
      <c r="FZ122" s="124">
        <v>54</v>
      </c>
      <c r="GA122" s="124">
        <v>137</v>
      </c>
      <c r="GB122" s="124">
        <v>13</v>
      </c>
      <c r="GC122" s="124">
        <v>65</v>
      </c>
      <c r="GD122" s="124">
        <v>217</v>
      </c>
      <c r="GE122" s="124">
        <v>187</v>
      </c>
      <c r="GF122" s="124">
        <v>85</v>
      </c>
      <c r="GG122" s="124">
        <v>82</v>
      </c>
      <c r="GH122" s="124">
        <v>116</v>
      </c>
      <c r="GI122" s="124">
        <v>37</v>
      </c>
      <c r="GJ122" s="124">
        <v>50</v>
      </c>
      <c r="GK122" s="124">
        <v>59</v>
      </c>
      <c r="GL122" s="124">
        <v>47</v>
      </c>
      <c r="GM122" s="124">
        <v>74</v>
      </c>
      <c r="GN122" s="124">
        <v>60</v>
      </c>
      <c r="GO122" s="124">
        <v>21</v>
      </c>
      <c r="GP122" s="124">
        <v>14</v>
      </c>
      <c r="GQ122" s="124">
        <v>160</v>
      </c>
      <c r="GR122" s="124">
        <v>53</v>
      </c>
      <c r="GS122" s="124">
        <v>107</v>
      </c>
      <c r="GT122" s="124">
        <v>3</v>
      </c>
      <c r="GU122" s="124">
        <v>5</v>
      </c>
      <c r="GV122" s="124">
        <v>140</v>
      </c>
      <c r="GW122" s="124">
        <v>2</v>
      </c>
      <c r="GX122" s="124">
        <v>10</v>
      </c>
      <c r="GY122" s="124">
        <v>140</v>
      </c>
      <c r="GZ122" s="124">
        <v>40</v>
      </c>
      <c r="HA122" s="124">
        <v>142</v>
      </c>
      <c r="HB122" s="124">
        <v>86</v>
      </c>
      <c r="HC122" s="124">
        <v>74</v>
      </c>
      <c r="HD122" s="124">
        <v>156</v>
      </c>
      <c r="HE122" s="124">
        <v>51</v>
      </c>
      <c r="HF122" s="124">
        <v>83</v>
      </c>
      <c r="HG122" s="124">
        <v>63</v>
      </c>
      <c r="HH122" s="124">
        <v>202</v>
      </c>
      <c r="HI122" s="124">
        <v>86</v>
      </c>
      <c r="HJ122" s="124">
        <v>96</v>
      </c>
      <c r="HK122" s="124">
        <v>19</v>
      </c>
      <c r="HL122" s="124">
        <v>57</v>
      </c>
      <c r="HM122" s="124">
        <v>10</v>
      </c>
      <c r="HN122" s="124">
        <v>93</v>
      </c>
      <c r="HO122" s="124">
        <v>19</v>
      </c>
      <c r="HP122" s="124">
        <v>84</v>
      </c>
      <c r="HQ122" s="124">
        <v>2</v>
      </c>
      <c r="HR122" s="124">
        <v>16</v>
      </c>
      <c r="HS122" s="124">
        <v>42</v>
      </c>
      <c r="HT122" s="124">
        <v>143</v>
      </c>
      <c r="HU122" s="124">
        <v>259</v>
      </c>
      <c r="HV122" s="124">
        <v>21</v>
      </c>
      <c r="HW122" s="124">
        <v>27</v>
      </c>
      <c r="HX122" s="124">
        <v>58</v>
      </c>
      <c r="HY122" s="124">
        <v>95</v>
      </c>
      <c r="HZ122" s="124">
        <v>38</v>
      </c>
      <c r="IA122" s="124">
        <v>60</v>
      </c>
      <c r="IB122" s="124">
        <v>70</v>
      </c>
    </row>
    <row r="123" spans="1:236" ht="42.75" customHeight="1" x14ac:dyDescent="0.3">
      <c r="A123" s="1223"/>
      <c r="B123" s="1230"/>
      <c r="C123" s="90" t="s">
        <v>126</v>
      </c>
      <c r="D123" s="103">
        <v>383</v>
      </c>
      <c r="E123" s="103">
        <v>154</v>
      </c>
      <c r="F123" s="103">
        <v>323</v>
      </c>
      <c r="G123" s="103">
        <v>1417</v>
      </c>
      <c r="H123" s="103">
        <v>429</v>
      </c>
      <c r="I123" s="103">
        <v>114</v>
      </c>
      <c r="J123" s="103">
        <v>209</v>
      </c>
      <c r="K123" s="103">
        <v>925</v>
      </c>
      <c r="L123" s="103">
        <v>21</v>
      </c>
      <c r="M123" s="103">
        <v>69</v>
      </c>
      <c r="N123" s="103">
        <v>202</v>
      </c>
      <c r="O123" s="103">
        <v>178</v>
      </c>
      <c r="P123" s="103">
        <v>364</v>
      </c>
      <c r="Q123" s="103">
        <v>341</v>
      </c>
      <c r="R123" s="103">
        <v>253</v>
      </c>
      <c r="S123" s="103">
        <v>1228</v>
      </c>
      <c r="T123" s="103">
        <v>605</v>
      </c>
      <c r="U123" s="103">
        <v>134</v>
      </c>
      <c r="V123" s="103">
        <v>166</v>
      </c>
      <c r="W123" s="103">
        <v>400</v>
      </c>
      <c r="X123" s="103">
        <v>123</v>
      </c>
      <c r="Y123" s="103">
        <v>239</v>
      </c>
      <c r="Z123" s="103">
        <v>189</v>
      </c>
      <c r="AA123" s="103">
        <v>283</v>
      </c>
      <c r="AB123" s="103">
        <v>260</v>
      </c>
      <c r="AC123" s="103">
        <v>167</v>
      </c>
      <c r="AD123" s="103">
        <v>945</v>
      </c>
      <c r="AE123" s="103">
        <v>142</v>
      </c>
      <c r="AF123" s="103">
        <v>120</v>
      </c>
      <c r="AG123" s="103">
        <v>361</v>
      </c>
      <c r="AH123" s="103">
        <v>638</v>
      </c>
      <c r="AI123" s="103">
        <v>731</v>
      </c>
      <c r="AJ123" s="103">
        <v>441</v>
      </c>
      <c r="AK123" s="103">
        <v>1214</v>
      </c>
      <c r="AL123" s="103">
        <v>157</v>
      </c>
      <c r="AM123" s="103">
        <v>1726</v>
      </c>
      <c r="AN123" s="103">
        <v>212</v>
      </c>
      <c r="AO123" s="103">
        <v>138</v>
      </c>
      <c r="AP123" s="103">
        <v>1147</v>
      </c>
      <c r="AQ123" s="103">
        <v>106</v>
      </c>
      <c r="AR123" s="103">
        <v>137</v>
      </c>
      <c r="AS123" s="103">
        <v>535</v>
      </c>
      <c r="AT123" s="103">
        <v>279</v>
      </c>
      <c r="AU123" s="103">
        <v>197</v>
      </c>
      <c r="AV123" s="103">
        <v>473</v>
      </c>
      <c r="AW123" s="103">
        <v>241</v>
      </c>
      <c r="AX123" s="103">
        <v>52</v>
      </c>
      <c r="AY123" s="103">
        <v>469</v>
      </c>
      <c r="AZ123" s="103">
        <v>436</v>
      </c>
      <c r="BA123" s="103">
        <v>143</v>
      </c>
      <c r="BB123" s="103">
        <v>27</v>
      </c>
      <c r="BC123" s="103">
        <v>512</v>
      </c>
      <c r="BD123" s="103">
        <v>324</v>
      </c>
      <c r="BE123" s="103">
        <v>100</v>
      </c>
      <c r="BF123" s="103">
        <v>97</v>
      </c>
      <c r="BG123" s="103">
        <v>44</v>
      </c>
      <c r="BH123" s="103">
        <v>82</v>
      </c>
      <c r="BI123" s="103">
        <v>72</v>
      </c>
      <c r="BJ123" s="103">
        <v>19</v>
      </c>
      <c r="BK123" s="103">
        <v>16</v>
      </c>
      <c r="BL123" s="103">
        <v>37</v>
      </c>
      <c r="BM123" s="103">
        <v>146</v>
      </c>
      <c r="BN123" s="103">
        <v>50</v>
      </c>
      <c r="BO123" s="103">
        <v>18</v>
      </c>
      <c r="BP123" s="103">
        <v>172</v>
      </c>
      <c r="BQ123" s="103">
        <v>22</v>
      </c>
      <c r="BR123" s="103">
        <v>110</v>
      </c>
      <c r="BS123" s="103">
        <v>47</v>
      </c>
      <c r="BT123" s="103">
        <v>150</v>
      </c>
      <c r="BU123" s="103">
        <v>58</v>
      </c>
      <c r="BV123" s="103">
        <v>23</v>
      </c>
      <c r="BW123" s="103">
        <v>48</v>
      </c>
      <c r="BX123" s="103">
        <v>61</v>
      </c>
      <c r="BY123" s="103">
        <v>71</v>
      </c>
      <c r="BZ123" s="103">
        <v>197</v>
      </c>
      <c r="CA123" s="103">
        <v>521</v>
      </c>
      <c r="CB123" s="103">
        <v>271</v>
      </c>
      <c r="CC123" s="103">
        <v>34</v>
      </c>
      <c r="CD123" s="103">
        <v>28</v>
      </c>
      <c r="CE123" s="103">
        <v>280</v>
      </c>
      <c r="CF123" s="103">
        <v>83</v>
      </c>
      <c r="CG123" s="103">
        <v>40</v>
      </c>
      <c r="CH123" s="103">
        <v>217</v>
      </c>
      <c r="CI123" s="103">
        <v>65</v>
      </c>
      <c r="CJ123" s="103">
        <v>255</v>
      </c>
      <c r="CK123" s="103">
        <v>62</v>
      </c>
      <c r="CL123" s="103">
        <v>142</v>
      </c>
      <c r="CM123" s="103">
        <v>80</v>
      </c>
      <c r="CN123" s="103">
        <v>68</v>
      </c>
      <c r="CO123" s="103">
        <v>86</v>
      </c>
      <c r="CP123" s="103">
        <v>138</v>
      </c>
      <c r="CQ123" s="103">
        <v>63</v>
      </c>
      <c r="CR123" s="103">
        <v>41</v>
      </c>
      <c r="CS123" s="103">
        <v>23</v>
      </c>
      <c r="CT123" s="103">
        <v>56</v>
      </c>
      <c r="CU123" s="103">
        <v>119</v>
      </c>
      <c r="CV123" s="103">
        <v>12</v>
      </c>
      <c r="CW123" s="103">
        <v>87</v>
      </c>
      <c r="CX123" s="103">
        <v>160</v>
      </c>
      <c r="CY123" s="103">
        <v>89</v>
      </c>
      <c r="CZ123" s="103">
        <v>71</v>
      </c>
      <c r="DA123" s="103">
        <v>23</v>
      </c>
      <c r="DB123" s="103">
        <v>18</v>
      </c>
      <c r="DC123" s="103">
        <v>65</v>
      </c>
      <c r="DD123" s="103">
        <v>252</v>
      </c>
      <c r="DE123" s="103">
        <v>214</v>
      </c>
      <c r="DF123" s="103">
        <v>22</v>
      </c>
      <c r="DG123" s="103">
        <v>113</v>
      </c>
      <c r="DH123" s="103">
        <v>3</v>
      </c>
      <c r="DI123" s="103">
        <v>13</v>
      </c>
      <c r="DJ123" s="103">
        <v>121</v>
      </c>
      <c r="DK123" s="103">
        <v>55</v>
      </c>
      <c r="DL123" s="103">
        <v>36</v>
      </c>
      <c r="DM123" s="103">
        <v>334</v>
      </c>
      <c r="DN123" s="103">
        <v>132</v>
      </c>
      <c r="DO123" s="103">
        <v>173</v>
      </c>
      <c r="DP123" s="103">
        <v>80</v>
      </c>
      <c r="DQ123" s="103">
        <v>184</v>
      </c>
      <c r="DR123" s="103">
        <v>349</v>
      </c>
      <c r="DS123" s="103">
        <v>118</v>
      </c>
      <c r="DT123" s="103">
        <v>118</v>
      </c>
      <c r="DU123" s="103">
        <v>173</v>
      </c>
      <c r="DV123" s="103">
        <v>129</v>
      </c>
      <c r="DW123" s="103">
        <v>46</v>
      </c>
      <c r="DX123" s="103">
        <v>227</v>
      </c>
      <c r="DY123" s="103">
        <v>32</v>
      </c>
      <c r="DZ123" s="103">
        <v>103</v>
      </c>
      <c r="EA123" s="103">
        <v>43</v>
      </c>
      <c r="EB123" s="103">
        <v>19</v>
      </c>
      <c r="EC123" s="103">
        <v>31</v>
      </c>
      <c r="ED123" s="103">
        <v>59</v>
      </c>
      <c r="EE123" s="103">
        <v>73</v>
      </c>
      <c r="EF123" s="103">
        <v>48</v>
      </c>
      <c r="EG123" s="103">
        <v>94</v>
      </c>
      <c r="EH123" s="103">
        <v>85</v>
      </c>
      <c r="EI123" s="103">
        <v>44</v>
      </c>
      <c r="EJ123" s="103">
        <v>56</v>
      </c>
      <c r="EK123" s="103">
        <v>18</v>
      </c>
      <c r="EL123" s="103">
        <v>27</v>
      </c>
      <c r="EM123" s="103">
        <v>69</v>
      </c>
      <c r="EN123" s="103">
        <v>19</v>
      </c>
      <c r="EO123" s="103">
        <v>50</v>
      </c>
      <c r="EP123" s="103">
        <v>33</v>
      </c>
      <c r="EQ123" s="103">
        <v>127</v>
      </c>
      <c r="ER123" s="103">
        <v>18</v>
      </c>
      <c r="ES123" s="103">
        <v>32</v>
      </c>
      <c r="ET123" s="103">
        <v>49</v>
      </c>
      <c r="EU123" s="103">
        <v>24</v>
      </c>
      <c r="EV123" s="103">
        <v>13</v>
      </c>
      <c r="EW123" s="103">
        <v>34</v>
      </c>
      <c r="EX123" s="103">
        <v>26</v>
      </c>
      <c r="EY123" s="103">
        <v>100</v>
      </c>
      <c r="EZ123" s="103">
        <v>30</v>
      </c>
      <c r="FA123" s="103">
        <v>147</v>
      </c>
      <c r="FB123" s="103">
        <v>95</v>
      </c>
      <c r="FC123" s="103">
        <v>50</v>
      </c>
      <c r="FD123" s="103">
        <v>151</v>
      </c>
      <c r="FE123" s="103">
        <v>56</v>
      </c>
      <c r="FF123" s="103">
        <v>139</v>
      </c>
      <c r="FG123" s="103">
        <v>41</v>
      </c>
      <c r="FH123" s="103">
        <v>47</v>
      </c>
      <c r="FI123" s="103">
        <v>213</v>
      </c>
      <c r="FJ123" s="103">
        <v>31</v>
      </c>
      <c r="FK123" s="103">
        <v>31</v>
      </c>
      <c r="FL123" s="103">
        <v>32</v>
      </c>
      <c r="FM123" s="103">
        <v>78</v>
      </c>
      <c r="FN123" s="103">
        <v>20</v>
      </c>
      <c r="FO123" s="103">
        <v>44</v>
      </c>
      <c r="FP123" s="103">
        <v>332</v>
      </c>
      <c r="FQ123" s="103">
        <v>30</v>
      </c>
      <c r="FR123" s="103">
        <v>106</v>
      </c>
      <c r="FS123" s="103">
        <v>62</v>
      </c>
      <c r="FT123" s="103">
        <v>82</v>
      </c>
      <c r="FU123" s="103">
        <v>64</v>
      </c>
      <c r="FV123" s="103">
        <v>36</v>
      </c>
      <c r="FW123" s="103">
        <v>68</v>
      </c>
      <c r="FX123" s="103">
        <v>30</v>
      </c>
      <c r="FY123" s="103">
        <v>104</v>
      </c>
      <c r="FZ123" s="103">
        <v>60</v>
      </c>
      <c r="GA123" s="103">
        <v>162</v>
      </c>
      <c r="GB123" s="103">
        <v>18</v>
      </c>
      <c r="GC123" s="103">
        <v>85</v>
      </c>
      <c r="GD123" s="103">
        <v>245</v>
      </c>
      <c r="GE123" s="103">
        <v>200</v>
      </c>
      <c r="GF123" s="103">
        <v>99</v>
      </c>
      <c r="GG123" s="103">
        <v>87</v>
      </c>
      <c r="GH123" s="103">
        <v>118</v>
      </c>
      <c r="GI123" s="103">
        <v>38</v>
      </c>
      <c r="GJ123" s="103">
        <v>52</v>
      </c>
      <c r="GK123" s="103">
        <v>68</v>
      </c>
      <c r="GL123" s="103">
        <v>51</v>
      </c>
      <c r="GM123" s="103">
        <v>75</v>
      </c>
      <c r="GN123" s="103">
        <v>73</v>
      </c>
      <c r="GO123" s="103">
        <v>24</v>
      </c>
      <c r="GP123" s="103">
        <v>15</v>
      </c>
      <c r="GQ123" s="103">
        <v>160</v>
      </c>
      <c r="GR123" s="103">
        <v>54</v>
      </c>
      <c r="GS123" s="103">
        <v>113</v>
      </c>
      <c r="GT123" s="103">
        <v>3</v>
      </c>
      <c r="GU123" s="103">
        <v>5</v>
      </c>
      <c r="GV123" s="103">
        <v>156</v>
      </c>
      <c r="GW123" s="103">
        <v>3</v>
      </c>
      <c r="GX123" s="103">
        <v>10</v>
      </c>
      <c r="GY123" s="103">
        <v>152</v>
      </c>
      <c r="GZ123" s="103">
        <v>47</v>
      </c>
      <c r="HA123" s="103">
        <v>156</v>
      </c>
      <c r="HB123" s="103">
        <v>94</v>
      </c>
      <c r="HC123" s="103">
        <v>81</v>
      </c>
      <c r="HD123" s="103">
        <v>161</v>
      </c>
      <c r="HE123" s="103">
        <v>55</v>
      </c>
      <c r="HF123" s="103">
        <v>83</v>
      </c>
      <c r="HG123" s="103">
        <v>65</v>
      </c>
      <c r="HH123" s="103">
        <v>209</v>
      </c>
      <c r="HI123" s="103">
        <v>114</v>
      </c>
      <c r="HJ123" s="103">
        <v>105</v>
      </c>
      <c r="HK123" s="103">
        <v>20</v>
      </c>
      <c r="HL123" s="103">
        <v>68</v>
      </c>
      <c r="HM123" s="103">
        <v>11</v>
      </c>
      <c r="HN123" s="103">
        <v>94</v>
      </c>
      <c r="HO123" s="103">
        <v>24</v>
      </c>
      <c r="HP123" s="103">
        <v>84</v>
      </c>
      <c r="HQ123" s="103">
        <v>3</v>
      </c>
      <c r="HR123" s="103">
        <v>19</v>
      </c>
      <c r="HS123" s="103">
        <v>46</v>
      </c>
      <c r="HT123" s="103">
        <v>148</v>
      </c>
      <c r="HU123" s="103">
        <v>275</v>
      </c>
      <c r="HV123" s="103">
        <v>27</v>
      </c>
      <c r="HW123" s="103">
        <v>33</v>
      </c>
      <c r="HX123" s="103">
        <v>62</v>
      </c>
      <c r="HY123" s="103">
        <v>119</v>
      </c>
      <c r="HZ123" s="103">
        <v>44</v>
      </c>
      <c r="IA123" s="103">
        <v>65</v>
      </c>
      <c r="IB123" s="103">
        <v>76</v>
      </c>
    </row>
    <row r="124" spans="1:236" s="92" customFormat="1" ht="22.5" hidden="1" customHeight="1" x14ac:dyDescent="0.3">
      <c r="A124" s="1224"/>
      <c r="B124" s="620" t="s">
        <v>343</v>
      </c>
      <c r="C124" s="1192"/>
      <c r="D124" s="93">
        <v>97.2</v>
      </c>
      <c r="E124" s="93">
        <v>98.2</v>
      </c>
      <c r="F124" s="93">
        <v>99.2</v>
      </c>
      <c r="G124" s="93">
        <v>100.2</v>
      </c>
      <c r="H124" s="93">
        <v>101.2</v>
      </c>
      <c r="I124" s="93">
        <v>102.2</v>
      </c>
      <c r="J124" s="93">
        <v>103.2</v>
      </c>
      <c r="K124" s="93">
        <v>104.2</v>
      </c>
      <c r="L124" s="93">
        <v>105.2</v>
      </c>
      <c r="M124" s="93">
        <v>106.2</v>
      </c>
      <c r="N124" s="93">
        <v>107.2</v>
      </c>
      <c r="O124" s="93">
        <v>108.2</v>
      </c>
      <c r="P124" s="93">
        <v>109.2</v>
      </c>
      <c r="Q124" s="93">
        <v>110.2</v>
      </c>
      <c r="R124" s="93">
        <v>111.2</v>
      </c>
      <c r="S124" s="93">
        <v>112.2</v>
      </c>
      <c r="T124" s="93">
        <v>113.2</v>
      </c>
      <c r="U124" s="93">
        <v>114.2</v>
      </c>
      <c r="V124" s="93">
        <v>115.2</v>
      </c>
      <c r="W124" s="93">
        <v>116.2</v>
      </c>
      <c r="X124" s="93">
        <v>117.2</v>
      </c>
      <c r="Y124" s="93">
        <v>118.2</v>
      </c>
      <c r="Z124" s="93">
        <v>119.2</v>
      </c>
      <c r="AA124" s="93">
        <v>120.2</v>
      </c>
      <c r="AB124" s="93">
        <v>121.2</v>
      </c>
      <c r="AC124" s="93">
        <v>122.2</v>
      </c>
      <c r="AD124" s="93">
        <v>123.2</v>
      </c>
      <c r="AE124" s="93">
        <v>124.2</v>
      </c>
      <c r="AF124" s="93">
        <v>125.2</v>
      </c>
      <c r="AG124" s="93">
        <v>126.2</v>
      </c>
      <c r="AH124" s="93">
        <v>127.2</v>
      </c>
      <c r="AI124" s="93">
        <v>128.19999999999999</v>
      </c>
      <c r="AJ124" s="93">
        <v>129.19999999999999</v>
      </c>
      <c r="AK124" s="93">
        <v>130.19999999999999</v>
      </c>
      <c r="AL124" s="93">
        <v>131.19999999999999</v>
      </c>
      <c r="AM124" s="93">
        <v>132.19999999999999</v>
      </c>
      <c r="AN124" s="93">
        <v>133.19999999999999</v>
      </c>
      <c r="AO124" s="93">
        <v>134.19999999999999</v>
      </c>
      <c r="AP124" s="93">
        <v>135.19999999999999</v>
      </c>
      <c r="AQ124" s="93">
        <v>136.19999999999999</v>
      </c>
      <c r="AR124" s="93">
        <v>137.19999999999999</v>
      </c>
      <c r="AS124" s="93">
        <v>138.19999999999999</v>
      </c>
      <c r="AT124" s="93">
        <v>139.19999999999999</v>
      </c>
      <c r="AU124" s="93">
        <v>140.19999999999999</v>
      </c>
      <c r="AV124" s="93">
        <v>141.19999999999999</v>
      </c>
      <c r="AW124" s="93">
        <v>142.19999999999999</v>
      </c>
      <c r="AX124" s="93">
        <v>143.19999999999999</v>
      </c>
      <c r="AY124" s="93">
        <v>144.19999999999999</v>
      </c>
      <c r="AZ124" s="93">
        <v>145.19999999999999</v>
      </c>
      <c r="BA124" s="93">
        <v>146.19999999999999</v>
      </c>
      <c r="BB124" s="93">
        <v>147.19999999999999</v>
      </c>
      <c r="BC124" s="93">
        <v>148.19999999999999</v>
      </c>
      <c r="BD124" s="93">
        <v>149.19999999999999</v>
      </c>
      <c r="BE124" s="93">
        <v>150.19999999999999</v>
      </c>
      <c r="BF124" s="93">
        <v>151.19999999999999</v>
      </c>
      <c r="BG124" s="93">
        <v>152.19999999999999</v>
      </c>
      <c r="BH124" s="93">
        <v>153.19999999999999</v>
      </c>
      <c r="BI124" s="93">
        <v>154.19999999999999</v>
      </c>
      <c r="BJ124" s="93">
        <v>155.19999999999999</v>
      </c>
      <c r="BK124" s="93">
        <v>156.19999999999999</v>
      </c>
      <c r="BL124" s="93">
        <v>157.19999999999999</v>
      </c>
      <c r="BM124" s="93">
        <v>158.19999999999999</v>
      </c>
      <c r="BN124" s="93">
        <v>159.19999999999999</v>
      </c>
      <c r="BO124" s="93">
        <v>160.19999999999999</v>
      </c>
      <c r="BP124" s="93">
        <v>161.19999999999999</v>
      </c>
      <c r="BQ124" s="93">
        <v>162.19999999999999</v>
      </c>
      <c r="BR124" s="93">
        <v>163.19999999999999</v>
      </c>
      <c r="BS124" s="93">
        <v>164.2</v>
      </c>
      <c r="BT124" s="93">
        <v>165.2</v>
      </c>
      <c r="BU124" s="93">
        <v>166.2</v>
      </c>
      <c r="BV124" s="93">
        <v>167.2</v>
      </c>
      <c r="BW124" s="93">
        <v>168.2</v>
      </c>
      <c r="BX124" s="93">
        <v>169.2</v>
      </c>
      <c r="BY124" s="93">
        <v>170.2</v>
      </c>
      <c r="BZ124" s="93">
        <v>171.2</v>
      </c>
      <c r="CA124" s="93">
        <v>172.2</v>
      </c>
      <c r="CB124" s="93">
        <v>173.2</v>
      </c>
      <c r="CC124" s="93">
        <v>174.2</v>
      </c>
      <c r="CD124" s="93">
        <v>175.2</v>
      </c>
      <c r="CE124" s="93">
        <v>176.2</v>
      </c>
      <c r="CF124" s="93">
        <v>177.2</v>
      </c>
      <c r="CG124" s="93">
        <v>178.2</v>
      </c>
      <c r="CH124" s="93">
        <v>179.2</v>
      </c>
      <c r="CI124" s="93">
        <v>180.2</v>
      </c>
      <c r="CJ124" s="93">
        <v>181.2</v>
      </c>
      <c r="CK124" s="93">
        <v>182.2</v>
      </c>
      <c r="CL124" s="93">
        <v>183.2</v>
      </c>
      <c r="CM124" s="93">
        <v>184.2</v>
      </c>
      <c r="CN124" s="93">
        <v>185.2</v>
      </c>
      <c r="CO124" s="93">
        <v>186.2</v>
      </c>
      <c r="CP124" s="93">
        <v>187.2</v>
      </c>
      <c r="CQ124" s="93">
        <v>188.2</v>
      </c>
      <c r="CR124" s="93">
        <v>189.2</v>
      </c>
      <c r="CS124" s="93">
        <v>190.2</v>
      </c>
      <c r="CT124" s="93">
        <v>191.2</v>
      </c>
      <c r="CU124" s="93">
        <v>192.2</v>
      </c>
      <c r="CV124" s="93">
        <v>193.2</v>
      </c>
      <c r="CW124" s="93">
        <v>194.2</v>
      </c>
      <c r="CX124" s="93">
        <v>195.2</v>
      </c>
      <c r="CY124" s="93">
        <v>196.2</v>
      </c>
      <c r="CZ124" s="93">
        <v>197.2</v>
      </c>
      <c r="DA124" s="93">
        <v>198.2</v>
      </c>
      <c r="DB124" s="93">
        <v>199.2</v>
      </c>
      <c r="DC124" s="93">
        <v>200.2</v>
      </c>
      <c r="DD124" s="93">
        <v>201.2</v>
      </c>
      <c r="DE124" s="93">
        <v>202.2</v>
      </c>
      <c r="DF124" s="93">
        <v>203.2</v>
      </c>
      <c r="DG124" s="93">
        <v>204.2</v>
      </c>
      <c r="DH124" s="93">
        <v>205.2</v>
      </c>
      <c r="DI124" s="93">
        <v>206.2</v>
      </c>
      <c r="DJ124" s="93">
        <v>207.2</v>
      </c>
      <c r="DK124" s="93">
        <v>208.2</v>
      </c>
      <c r="DL124" s="93">
        <v>209.2</v>
      </c>
      <c r="DM124" s="93">
        <v>210.2</v>
      </c>
      <c r="DN124" s="93">
        <v>211.2</v>
      </c>
      <c r="DO124" s="93">
        <v>212.2</v>
      </c>
      <c r="DP124" s="93">
        <v>213.2</v>
      </c>
      <c r="DQ124" s="93">
        <v>214.2</v>
      </c>
      <c r="DR124" s="93">
        <v>215.2</v>
      </c>
      <c r="DS124" s="93">
        <v>216.2</v>
      </c>
      <c r="DT124" s="93">
        <v>217.2</v>
      </c>
      <c r="DU124" s="93">
        <v>218.2</v>
      </c>
      <c r="DV124" s="93">
        <v>219.2</v>
      </c>
      <c r="DW124" s="93">
        <v>220.2</v>
      </c>
      <c r="DX124" s="93">
        <v>221.2</v>
      </c>
      <c r="DY124" s="93">
        <v>222.2</v>
      </c>
      <c r="DZ124" s="93">
        <v>223.2</v>
      </c>
      <c r="EA124" s="93">
        <v>224.2</v>
      </c>
      <c r="EB124" s="93">
        <v>225.2</v>
      </c>
      <c r="EC124" s="93">
        <v>226.2</v>
      </c>
      <c r="ED124" s="93">
        <v>227.2</v>
      </c>
      <c r="EE124" s="93">
        <v>228.2</v>
      </c>
      <c r="EF124" s="93">
        <v>229.2</v>
      </c>
      <c r="EG124" s="93">
        <v>230.2</v>
      </c>
      <c r="EH124" s="93">
        <v>231.2</v>
      </c>
      <c r="EI124" s="93">
        <v>232.2</v>
      </c>
      <c r="EJ124" s="93">
        <v>233.2</v>
      </c>
      <c r="EK124" s="93">
        <v>234.2</v>
      </c>
      <c r="EL124" s="93">
        <v>235.2</v>
      </c>
      <c r="EM124" s="93">
        <v>236.2</v>
      </c>
      <c r="EN124" s="93">
        <v>237.2</v>
      </c>
      <c r="EO124" s="93">
        <v>238.2</v>
      </c>
      <c r="EP124" s="93">
        <v>239.2</v>
      </c>
      <c r="EQ124" s="93">
        <v>240.2</v>
      </c>
      <c r="ER124" s="93">
        <v>241.2</v>
      </c>
      <c r="ES124" s="93">
        <v>242.2</v>
      </c>
      <c r="ET124" s="93">
        <v>243.2</v>
      </c>
      <c r="EU124" s="93">
        <v>244.2</v>
      </c>
      <c r="EV124" s="93">
        <v>245.2</v>
      </c>
      <c r="EW124" s="93">
        <v>246.2</v>
      </c>
      <c r="EX124" s="93">
        <v>247.2</v>
      </c>
      <c r="EY124" s="93">
        <v>248.2</v>
      </c>
      <c r="EZ124" s="93">
        <v>249.2</v>
      </c>
      <c r="FA124" s="93">
        <v>250.2</v>
      </c>
      <c r="FB124" s="93">
        <v>251.2</v>
      </c>
      <c r="FC124" s="93">
        <v>252.2</v>
      </c>
      <c r="FD124" s="93">
        <v>253.2</v>
      </c>
      <c r="FE124" s="93">
        <v>254.2</v>
      </c>
      <c r="FF124" s="93">
        <v>255.2</v>
      </c>
      <c r="FG124" s="93">
        <v>256.2</v>
      </c>
      <c r="FH124" s="93">
        <v>257.2</v>
      </c>
      <c r="FI124" s="93">
        <v>258.2</v>
      </c>
      <c r="FJ124" s="93">
        <v>259.2</v>
      </c>
      <c r="FK124" s="93">
        <v>260.2</v>
      </c>
      <c r="FL124" s="93">
        <v>261.2</v>
      </c>
      <c r="FM124" s="93">
        <v>262.2</v>
      </c>
      <c r="FN124" s="93">
        <v>263.2</v>
      </c>
      <c r="FO124" s="93">
        <v>264.2</v>
      </c>
      <c r="FP124" s="93">
        <v>265.2</v>
      </c>
      <c r="FQ124" s="93">
        <v>266.2</v>
      </c>
      <c r="FR124" s="93">
        <v>267.2</v>
      </c>
      <c r="FS124" s="93">
        <v>268.2</v>
      </c>
      <c r="FT124" s="93">
        <v>269.2</v>
      </c>
      <c r="FU124" s="93">
        <v>270.2</v>
      </c>
      <c r="FV124" s="93">
        <v>271.2</v>
      </c>
      <c r="FW124" s="93">
        <v>272.2</v>
      </c>
      <c r="FX124" s="93">
        <v>273.2</v>
      </c>
      <c r="FY124" s="93">
        <v>274.2</v>
      </c>
      <c r="FZ124" s="93">
        <v>275.2</v>
      </c>
      <c r="GA124" s="93">
        <v>276.2</v>
      </c>
      <c r="GB124" s="93">
        <v>277.2</v>
      </c>
      <c r="GC124" s="93">
        <v>278.2</v>
      </c>
      <c r="GD124" s="93">
        <v>279.2</v>
      </c>
      <c r="GE124" s="93">
        <v>280.2</v>
      </c>
      <c r="GF124" s="93">
        <v>281.2</v>
      </c>
      <c r="GG124" s="93">
        <v>282.2</v>
      </c>
      <c r="GH124" s="93">
        <v>283.2</v>
      </c>
      <c r="GI124" s="93">
        <v>284.2</v>
      </c>
      <c r="GJ124" s="93">
        <v>285.2</v>
      </c>
      <c r="GK124" s="93">
        <v>286.2</v>
      </c>
      <c r="GL124" s="93">
        <v>287.2</v>
      </c>
      <c r="GM124" s="93">
        <v>288.2</v>
      </c>
      <c r="GN124" s="93">
        <v>289.2</v>
      </c>
      <c r="GO124" s="93">
        <v>290.2</v>
      </c>
      <c r="GP124" s="93">
        <v>291.2</v>
      </c>
      <c r="GQ124" s="93">
        <v>292.2</v>
      </c>
      <c r="GR124" s="93">
        <v>293.2</v>
      </c>
      <c r="GS124" s="93">
        <v>294.2</v>
      </c>
      <c r="GT124" s="93">
        <v>295.2</v>
      </c>
      <c r="GU124" s="93">
        <v>296.2</v>
      </c>
      <c r="GV124" s="93">
        <v>297.2</v>
      </c>
      <c r="GW124" s="93">
        <v>298.2</v>
      </c>
      <c r="GX124" s="93">
        <v>299.2</v>
      </c>
      <c r="GY124" s="93">
        <v>300.2</v>
      </c>
      <c r="GZ124" s="93">
        <v>301.2</v>
      </c>
      <c r="HA124" s="93">
        <v>302.2</v>
      </c>
      <c r="HB124" s="93">
        <v>303.2</v>
      </c>
      <c r="HC124" s="93">
        <v>304.2</v>
      </c>
      <c r="HD124" s="93">
        <v>305.2</v>
      </c>
      <c r="HE124" s="93">
        <v>306.2</v>
      </c>
      <c r="HF124" s="93">
        <v>307.2</v>
      </c>
      <c r="HG124" s="93">
        <v>308.2</v>
      </c>
      <c r="HH124" s="93">
        <v>309.2</v>
      </c>
      <c r="HI124" s="93">
        <v>310.2</v>
      </c>
      <c r="HJ124" s="93">
        <v>311.2</v>
      </c>
      <c r="HK124" s="93">
        <v>312.2</v>
      </c>
      <c r="HL124" s="93">
        <v>313.2</v>
      </c>
      <c r="HM124" s="93">
        <v>314.2</v>
      </c>
      <c r="HN124" s="93">
        <v>315.2</v>
      </c>
      <c r="HO124" s="93">
        <v>316.2</v>
      </c>
      <c r="HP124" s="93">
        <v>317.2</v>
      </c>
      <c r="HQ124" s="93">
        <v>318.2</v>
      </c>
      <c r="HR124" s="93">
        <v>319.2</v>
      </c>
      <c r="HS124" s="93">
        <v>320.2</v>
      </c>
      <c r="HT124" s="93">
        <v>321.2</v>
      </c>
      <c r="HU124" s="93">
        <v>322.2</v>
      </c>
      <c r="HV124" s="93">
        <v>323.2</v>
      </c>
      <c r="HW124" s="93">
        <v>324.2</v>
      </c>
      <c r="HX124" s="93">
        <v>325.2</v>
      </c>
      <c r="HY124" s="93">
        <v>326.2</v>
      </c>
      <c r="HZ124" s="93">
        <v>327.2</v>
      </c>
      <c r="IA124" s="93">
        <v>328.2</v>
      </c>
      <c r="IB124" s="93">
        <v>329.2</v>
      </c>
    </row>
    <row r="125" spans="1:236" s="95" customFormat="1" ht="21" hidden="1" customHeight="1" x14ac:dyDescent="0.3">
      <c r="A125" s="1225"/>
      <c r="B125" s="622" t="s">
        <v>271</v>
      </c>
      <c r="C125" s="1191"/>
      <c r="D125" s="97">
        <f t="shared" ref="D125:BO125" si="240">D121-D124</f>
        <v>-11.200000000000003</v>
      </c>
      <c r="E125" s="97">
        <f t="shared" si="240"/>
        <v>-12.200000000000003</v>
      </c>
      <c r="F125" s="97">
        <f t="shared" si="240"/>
        <v>-8.2000000000000028</v>
      </c>
      <c r="G125" s="97">
        <f t="shared" si="240"/>
        <v>-8.2000000000000028</v>
      </c>
      <c r="H125" s="97">
        <f t="shared" si="240"/>
        <v>-11.200000000000003</v>
      </c>
      <c r="I125" s="97">
        <f t="shared" si="240"/>
        <v>-10.200000000000003</v>
      </c>
      <c r="J125" s="97">
        <f t="shared" si="240"/>
        <v>-8.2000000000000028</v>
      </c>
      <c r="K125" s="97">
        <f t="shared" si="240"/>
        <v>-5.2000000000000028</v>
      </c>
      <c r="L125" s="97">
        <f t="shared" si="240"/>
        <v>-29.200000000000003</v>
      </c>
      <c r="M125" s="97">
        <f t="shared" si="240"/>
        <v>-16.200000000000003</v>
      </c>
      <c r="N125" s="97">
        <f t="shared" si="240"/>
        <v>-11.200000000000003</v>
      </c>
      <c r="O125" s="97">
        <f t="shared" si="240"/>
        <v>-18.200000000000003</v>
      </c>
      <c r="P125" s="97">
        <f t="shared" si="240"/>
        <v>-12.200000000000003</v>
      </c>
      <c r="Q125" s="97">
        <f t="shared" si="240"/>
        <v>-16.200000000000003</v>
      </c>
      <c r="R125" s="97">
        <f t="shared" si="240"/>
        <v>-17.200000000000003</v>
      </c>
      <c r="S125" s="97">
        <f t="shared" si="240"/>
        <v>-25.200000000000003</v>
      </c>
      <c r="T125" s="97">
        <f t="shared" si="240"/>
        <v>-23.200000000000003</v>
      </c>
      <c r="U125" s="97">
        <f t="shared" si="240"/>
        <v>-23.200000000000003</v>
      </c>
      <c r="V125" s="97">
        <f t="shared" si="240"/>
        <v>-18.200000000000003</v>
      </c>
      <c r="W125" s="97">
        <f t="shared" si="240"/>
        <v>-16.200000000000003</v>
      </c>
      <c r="X125" s="97">
        <f t="shared" si="240"/>
        <v>-27.200000000000003</v>
      </c>
      <c r="Y125" s="97">
        <f t="shared" si="240"/>
        <v>-18.200000000000003</v>
      </c>
      <c r="Z125" s="97">
        <f t="shared" si="240"/>
        <v>-22.200000000000003</v>
      </c>
      <c r="AA125" s="97">
        <f t="shared" si="240"/>
        <v>-27.200000000000003</v>
      </c>
      <c r="AB125" s="97">
        <f t="shared" si="240"/>
        <v>-25.200000000000003</v>
      </c>
      <c r="AC125" s="97">
        <f t="shared" si="240"/>
        <v>-26.200000000000003</v>
      </c>
      <c r="AD125" s="97">
        <f t="shared" si="240"/>
        <v>-36.200000000000003</v>
      </c>
      <c r="AE125" s="97">
        <f t="shared" si="240"/>
        <v>-28.200000000000003</v>
      </c>
      <c r="AF125" s="97">
        <f t="shared" si="240"/>
        <v>-37.200000000000003</v>
      </c>
      <c r="AG125" s="97">
        <f t="shared" si="240"/>
        <v>-28.200000000000003</v>
      </c>
      <c r="AH125" s="97">
        <f t="shared" si="240"/>
        <v>-37.200000000000003</v>
      </c>
      <c r="AI125" s="97">
        <f t="shared" si="240"/>
        <v>-52.199999999999989</v>
      </c>
      <c r="AJ125" s="97">
        <f t="shared" si="240"/>
        <v>-38.199999999999989</v>
      </c>
      <c r="AK125" s="97">
        <f t="shared" si="240"/>
        <v>-41.199999999999989</v>
      </c>
      <c r="AL125" s="97">
        <f t="shared" si="240"/>
        <v>-38.199999999999989</v>
      </c>
      <c r="AM125" s="97">
        <f t="shared" si="240"/>
        <v>-44.199999999999989</v>
      </c>
      <c r="AN125" s="97">
        <f t="shared" si="240"/>
        <v>-42.199999999999989</v>
      </c>
      <c r="AO125" s="97">
        <f t="shared" si="240"/>
        <v>-41.199999999999989</v>
      </c>
      <c r="AP125" s="97">
        <f t="shared" si="240"/>
        <v>-46.199999999999989</v>
      </c>
      <c r="AQ125" s="97">
        <f t="shared" si="240"/>
        <v>-46.199999999999989</v>
      </c>
      <c r="AR125" s="97">
        <f t="shared" si="240"/>
        <v>-39.199999999999989</v>
      </c>
      <c r="AS125" s="97">
        <f t="shared" si="240"/>
        <v>-46.199999999999989</v>
      </c>
      <c r="AT125" s="97">
        <f t="shared" si="240"/>
        <v>-40.199999999999989</v>
      </c>
      <c r="AU125" s="97">
        <f t="shared" si="240"/>
        <v>-50.199999999999989</v>
      </c>
      <c r="AV125" s="97">
        <f t="shared" si="240"/>
        <v>-48.199999999999989</v>
      </c>
      <c r="AW125" s="97">
        <f t="shared" si="240"/>
        <v>-44.199999999999989</v>
      </c>
      <c r="AX125" s="97">
        <f t="shared" si="240"/>
        <v>-43.199999999999989</v>
      </c>
      <c r="AY125" s="97">
        <f t="shared" si="240"/>
        <v>-54.199999999999989</v>
      </c>
      <c r="AZ125" s="97">
        <f t="shared" si="240"/>
        <v>-49.199999999999989</v>
      </c>
      <c r="BA125" s="97">
        <f t="shared" si="240"/>
        <v>-50.199999999999989</v>
      </c>
      <c r="BB125" s="97">
        <f t="shared" si="240"/>
        <v>-47.199999999999989</v>
      </c>
      <c r="BC125" s="97">
        <f t="shared" si="240"/>
        <v>-59.199999999999989</v>
      </c>
      <c r="BD125" s="97">
        <f t="shared" si="240"/>
        <v>-57.199999999999989</v>
      </c>
      <c r="BE125" s="97">
        <f t="shared" si="240"/>
        <v>-60.199999999999989</v>
      </c>
      <c r="BF125" s="97">
        <f t="shared" si="240"/>
        <v>-63.199999999999989</v>
      </c>
      <c r="BG125" s="97">
        <f t="shared" si="240"/>
        <v>-54.199999999999989</v>
      </c>
      <c r="BH125" s="97">
        <f t="shared" si="240"/>
        <v>-55.199999999999989</v>
      </c>
      <c r="BI125" s="97">
        <f t="shared" si="240"/>
        <v>-67.199999999999989</v>
      </c>
      <c r="BJ125" s="97">
        <f t="shared" si="240"/>
        <v>-55.199999999999989</v>
      </c>
      <c r="BK125" s="97">
        <f t="shared" si="240"/>
        <v>-69.199999999999989</v>
      </c>
      <c r="BL125" s="97">
        <f t="shared" si="240"/>
        <v>-62.199999999999989</v>
      </c>
      <c r="BM125" s="97">
        <f t="shared" si="240"/>
        <v>-68.199999999999989</v>
      </c>
      <c r="BN125" s="97">
        <f t="shared" si="240"/>
        <v>-63.199999999999989</v>
      </c>
      <c r="BO125" s="97">
        <f t="shared" si="240"/>
        <v>-77.199999999999989</v>
      </c>
      <c r="BP125" s="97">
        <f t="shared" ref="BP125:EA125" si="241">BP121-BP124</f>
        <v>-73.199999999999989</v>
      </c>
      <c r="BQ125" s="97">
        <f t="shared" si="241"/>
        <v>-71.199999999999989</v>
      </c>
      <c r="BR125" s="97">
        <f t="shared" si="241"/>
        <v>-65.199999999999989</v>
      </c>
      <c r="BS125" s="97">
        <f t="shared" si="241"/>
        <v>-66.199999999999989</v>
      </c>
      <c r="BT125" s="97">
        <f t="shared" si="241"/>
        <v>-80.199999999999989</v>
      </c>
      <c r="BU125" s="97">
        <f t="shared" si="241"/>
        <v>-78.199999999999989</v>
      </c>
      <c r="BV125" s="97">
        <f t="shared" si="241"/>
        <v>-67.199999999999989</v>
      </c>
      <c r="BW125" s="97">
        <f t="shared" si="241"/>
        <v>-70.199999999999989</v>
      </c>
      <c r="BX125" s="97">
        <f t="shared" si="241"/>
        <v>-82.199999999999989</v>
      </c>
      <c r="BY125" s="97">
        <f t="shared" si="241"/>
        <v>-79.199999999999989</v>
      </c>
      <c r="BZ125" s="97">
        <f t="shared" si="241"/>
        <v>-79.199999999999989</v>
      </c>
      <c r="CA125" s="97">
        <f t="shared" si="241"/>
        <v>-74.199999999999989</v>
      </c>
      <c r="CB125" s="97">
        <f t="shared" si="241"/>
        <v>-81.199999999999989</v>
      </c>
      <c r="CC125" s="97">
        <f t="shared" si="241"/>
        <v>-86.199999999999989</v>
      </c>
      <c r="CD125" s="97">
        <f t="shared" si="241"/>
        <v>-89.199999999999989</v>
      </c>
      <c r="CE125" s="97">
        <f t="shared" si="241"/>
        <v>-81.199999999999989</v>
      </c>
      <c r="CF125" s="97">
        <f t="shared" si="241"/>
        <v>-90.199999999999989</v>
      </c>
      <c r="CG125" s="97">
        <f t="shared" si="241"/>
        <v>-78.199999999999989</v>
      </c>
      <c r="CH125" s="97">
        <f t="shared" si="241"/>
        <v>-81.199999999999989</v>
      </c>
      <c r="CI125" s="97">
        <f t="shared" si="241"/>
        <v>-85.199999999999989</v>
      </c>
      <c r="CJ125" s="97">
        <f t="shared" si="241"/>
        <v>-83.199999999999989</v>
      </c>
      <c r="CK125" s="97">
        <f t="shared" si="241"/>
        <v>-85.199999999999989</v>
      </c>
      <c r="CL125" s="97">
        <f t="shared" si="241"/>
        <v>-94.199999999999989</v>
      </c>
      <c r="CM125" s="97">
        <f t="shared" si="241"/>
        <v>-89.199999999999989</v>
      </c>
      <c r="CN125" s="97">
        <f t="shared" si="241"/>
        <v>-106.19999999999999</v>
      </c>
      <c r="CO125" s="97">
        <f t="shared" si="241"/>
        <v>-93.199999999999989</v>
      </c>
      <c r="CP125" s="97">
        <f t="shared" si="241"/>
        <v>-97.199999999999989</v>
      </c>
      <c r="CQ125" s="97">
        <f t="shared" si="241"/>
        <v>-91.199999999999989</v>
      </c>
      <c r="CR125" s="97">
        <f t="shared" si="241"/>
        <v>-94.199999999999989</v>
      </c>
      <c r="CS125" s="97">
        <f t="shared" si="241"/>
        <v>-94.199999999999989</v>
      </c>
      <c r="CT125" s="97">
        <f t="shared" si="241"/>
        <v>-100.19999999999999</v>
      </c>
      <c r="CU125" s="97">
        <f t="shared" si="241"/>
        <v>-98.199999999999989</v>
      </c>
      <c r="CV125" s="97">
        <f t="shared" si="241"/>
        <v>-110.19999999999999</v>
      </c>
      <c r="CW125" s="97">
        <f t="shared" si="241"/>
        <v>-102.19999999999999</v>
      </c>
      <c r="CX125" s="97">
        <f t="shared" si="241"/>
        <v>-114.19999999999999</v>
      </c>
      <c r="CY125" s="97">
        <f t="shared" si="241"/>
        <v>-97.199999999999989</v>
      </c>
      <c r="CZ125" s="97">
        <f t="shared" si="241"/>
        <v>-106.19999999999999</v>
      </c>
      <c r="DA125" s="97">
        <f t="shared" si="241"/>
        <v>-102.19999999999999</v>
      </c>
      <c r="DB125" s="97">
        <f t="shared" si="241"/>
        <v>-110.19999999999999</v>
      </c>
      <c r="DC125" s="97">
        <f t="shared" si="241"/>
        <v>-112.19999999999999</v>
      </c>
      <c r="DD125" s="97">
        <f t="shared" si="241"/>
        <v>-109.19999999999999</v>
      </c>
      <c r="DE125" s="97">
        <f t="shared" si="241"/>
        <v>-103.19999999999999</v>
      </c>
      <c r="DF125" s="97">
        <f t="shared" si="241"/>
        <v>-103.19999999999999</v>
      </c>
      <c r="DG125" s="97">
        <f t="shared" si="241"/>
        <v>-108.19999999999999</v>
      </c>
      <c r="DH125" s="97">
        <f t="shared" si="241"/>
        <v>-105.19999999999999</v>
      </c>
      <c r="DI125" s="97">
        <f t="shared" si="241"/>
        <v>-106.19999999999999</v>
      </c>
      <c r="DJ125" s="97">
        <f t="shared" si="241"/>
        <v>-119.19999999999999</v>
      </c>
      <c r="DK125" s="97">
        <f t="shared" si="241"/>
        <v>-112.19999999999999</v>
      </c>
      <c r="DL125" s="97">
        <f t="shared" si="241"/>
        <v>-112.19999999999999</v>
      </c>
      <c r="DM125" s="97">
        <f t="shared" si="241"/>
        <v>-119.19999999999999</v>
      </c>
      <c r="DN125" s="97">
        <f t="shared" si="241"/>
        <v>-128.19999999999999</v>
      </c>
      <c r="DO125" s="97">
        <f t="shared" si="241"/>
        <v>-118.19999999999999</v>
      </c>
      <c r="DP125" s="97">
        <f t="shared" si="241"/>
        <v>-114.19999999999999</v>
      </c>
      <c r="DQ125" s="97">
        <f t="shared" si="241"/>
        <v>-123.19999999999999</v>
      </c>
      <c r="DR125" s="97">
        <f t="shared" si="241"/>
        <v>-125.19999999999999</v>
      </c>
      <c r="DS125" s="97">
        <f t="shared" si="241"/>
        <v>-119.19999999999999</v>
      </c>
      <c r="DT125" s="97">
        <f t="shared" si="241"/>
        <v>-121.19999999999999</v>
      </c>
      <c r="DU125" s="97">
        <f t="shared" si="241"/>
        <v>-126.19999999999999</v>
      </c>
      <c r="DV125" s="97">
        <f t="shared" si="241"/>
        <v>-134.19999999999999</v>
      </c>
      <c r="DW125" s="97">
        <f t="shared" si="241"/>
        <v>-148.19999999999999</v>
      </c>
      <c r="DX125" s="97">
        <f t="shared" si="241"/>
        <v>-136.19999999999999</v>
      </c>
      <c r="DY125" s="97">
        <f t="shared" si="241"/>
        <v>-131.19999999999999</v>
      </c>
      <c r="DZ125" s="97">
        <f t="shared" si="241"/>
        <v>-129.19999999999999</v>
      </c>
      <c r="EA125" s="97">
        <f t="shared" si="241"/>
        <v>-136.19999999999999</v>
      </c>
      <c r="EB125" s="97">
        <f t="shared" ref="EB125:GM125" si="242">EB121-EB124</f>
        <v>-125.19999999999999</v>
      </c>
      <c r="EC125" s="97">
        <f t="shared" si="242"/>
        <v>-133.19999999999999</v>
      </c>
      <c r="ED125" s="97">
        <f t="shared" si="242"/>
        <v>-139.19999999999999</v>
      </c>
      <c r="EE125" s="97">
        <f t="shared" si="242"/>
        <v>-132.19999999999999</v>
      </c>
      <c r="EF125" s="97">
        <f t="shared" si="242"/>
        <v>-142.19999999999999</v>
      </c>
      <c r="EG125" s="97">
        <f t="shared" si="242"/>
        <v>-150.19999999999999</v>
      </c>
      <c r="EH125" s="97">
        <f t="shared" si="242"/>
        <v>-138.19999999999999</v>
      </c>
      <c r="EI125" s="97">
        <f t="shared" si="242"/>
        <v>-143.19999999999999</v>
      </c>
      <c r="EJ125" s="97">
        <f t="shared" si="242"/>
        <v>-151.19999999999999</v>
      </c>
      <c r="EK125" s="97">
        <f t="shared" si="242"/>
        <v>-162.19999999999999</v>
      </c>
      <c r="EL125" s="97">
        <f t="shared" si="242"/>
        <v>-150.19999999999999</v>
      </c>
      <c r="EM125" s="97">
        <f t="shared" si="242"/>
        <v>-146.19999999999999</v>
      </c>
      <c r="EN125" s="97">
        <f t="shared" si="242"/>
        <v>-142.19999999999999</v>
      </c>
      <c r="EO125" s="97">
        <f t="shared" si="242"/>
        <v>-148.19999999999999</v>
      </c>
      <c r="EP125" s="97">
        <f t="shared" si="242"/>
        <v>-148.19999999999999</v>
      </c>
      <c r="EQ125" s="97">
        <f t="shared" si="242"/>
        <v>-142.19999999999999</v>
      </c>
      <c r="ER125" s="97">
        <f t="shared" si="242"/>
        <v>-141.19999999999999</v>
      </c>
      <c r="ES125" s="97">
        <f t="shared" si="242"/>
        <v>-161.19999999999999</v>
      </c>
      <c r="ET125" s="97">
        <f t="shared" si="242"/>
        <v>-153.19999999999999</v>
      </c>
      <c r="EU125" s="97">
        <f t="shared" si="242"/>
        <v>-144.19999999999999</v>
      </c>
      <c r="EV125" s="97">
        <f t="shared" si="242"/>
        <v>-160.19999999999999</v>
      </c>
      <c r="EW125" s="97">
        <f t="shared" si="242"/>
        <v>-164.2</v>
      </c>
      <c r="EX125" s="97">
        <f t="shared" si="242"/>
        <v>-147.19999999999999</v>
      </c>
      <c r="EY125" s="97">
        <f t="shared" si="242"/>
        <v>-166.2</v>
      </c>
      <c r="EZ125" s="97">
        <f t="shared" si="242"/>
        <v>-152.19999999999999</v>
      </c>
      <c r="FA125" s="97">
        <f t="shared" si="242"/>
        <v>-152.19999999999999</v>
      </c>
      <c r="FB125" s="97">
        <f t="shared" si="242"/>
        <v>-165.2</v>
      </c>
      <c r="FC125" s="97">
        <f t="shared" si="242"/>
        <v>-154.19999999999999</v>
      </c>
      <c r="FD125" s="97">
        <f t="shared" si="242"/>
        <v>-154.19999999999999</v>
      </c>
      <c r="FE125" s="97">
        <f t="shared" si="242"/>
        <v>-159.19999999999999</v>
      </c>
      <c r="FF125" s="97">
        <f t="shared" si="242"/>
        <v>-162.19999999999999</v>
      </c>
      <c r="FG125" s="97">
        <f t="shared" si="242"/>
        <v>-166.2</v>
      </c>
      <c r="FH125" s="97">
        <f t="shared" si="242"/>
        <v>-163.19999999999999</v>
      </c>
      <c r="FI125" s="97">
        <f t="shared" si="242"/>
        <v>-166.2</v>
      </c>
      <c r="FJ125" s="97">
        <f t="shared" si="242"/>
        <v>-166.2</v>
      </c>
      <c r="FK125" s="97">
        <f t="shared" si="242"/>
        <v>-170.2</v>
      </c>
      <c r="FL125" s="97">
        <f t="shared" si="242"/>
        <v>-186.2</v>
      </c>
      <c r="FM125" s="97">
        <f t="shared" si="242"/>
        <v>-175.2</v>
      </c>
      <c r="FN125" s="97">
        <f t="shared" si="242"/>
        <v>-168.2</v>
      </c>
      <c r="FO125" s="97">
        <f t="shared" si="242"/>
        <v>-175.2</v>
      </c>
      <c r="FP125" s="97">
        <f t="shared" si="242"/>
        <v>-172.2</v>
      </c>
      <c r="FQ125" s="97">
        <f t="shared" si="242"/>
        <v>-173.2</v>
      </c>
      <c r="FR125" s="97">
        <f t="shared" si="242"/>
        <v>-175.2</v>
      </c>
      <c r="FS125" s="97">
        <f t="shared" si="242"/>
        <v>-176.2</v>
      </c>
      <c r="FT125" s="97">
        <f t="shared" si="242"/>
        <v>-179.2</v>
      </c>
      <c r="FU125" s="97">
        <f t="shared" si="242"/>
        <v>-176.2</v>
      </c>
      <c r="FV125" s="97">
        <f t="shared" si="242"/>
        <v>-177.2</v>
      </c>
      <c r="FW125" s="97">
        <f t="shared" si="242"/>
        <v>-175.2</v>
      </c>
      <c r="FX125" s="97">
        <f t="shared" si="242"/>
        <v>-180.2</v>
      </c>
      <c r="FY125" s="97">
        <f t="shared" si="242"/>
        <v>-180.2</v>
      </c>
      <c r="FZ125" s="97">
        <f t="shared" si="242"/>
        <v>-185.2</v>
      </c>
      <c r="GA125" s="97">
        <f t="shared" si="242"/>
        <v>-191.2</v>
      </c>
      <c r="GB125" s="97">
        <f t="shared" si="242"/>
        <v>-205.2</v>
      </c>
      <c r="GC125" s="97">
        <f t="shared" si="242"/>
        <v>-202.2</v>
      </c>
      <c r="GD125" s="97">
        <f t="shared" si="242"/>
        <v>-190.2</v>
      </c>
      <c r="GE125" s="97">
        <f t="shared" si="242"/>
        <v>-187.2</v>
      </c>
      <c r="GF125" s="97">
        <f t="shared" si="242"/>
        <v>-195.2</v>
      </c>
      <c r="GG125" s="97">
        <f t="shared" si="242"/>
        <v>-188.2</v>
      </c>
      <c r="GH125" s="97">
        <f t="shared" si="242"/>
        <v>-185.2</v>
      </c>
      <c r="GI125" s="97">
        <f t="shared" si="242"/>
        <v>-187.2</v>
      </c>
      <c r="GJ125" s="97">
        <f t="shared" si="242"/>
        <v>-189.2</v>
      </c>
      <c r="GK125" s="97">
        <f t="shared" si="242"/>
        <v>-199.2</v>
      </c>
      <c r="GL125" s="97">
        <f t="shared" si="242"/>
        <v>-195.2</v>
      </c>
      <c r="GM125" s="97">
        <f t="shared" si="242"/>
        <v>-189.2</v>
      </c>
      <c r="GN125" s="97">
        <f t="shared" ref="GN125:IB125" si="243">GN121-GN124</f>
        <v>-207.2</v>
      </c>
      <c r="GO125" s="97">
        <f t="shared" si="243"/>
        <v>-203.2</v>
      </c>
      <c r="GP125" s="97">
        <f t="shared" si="243"/>
        <v>-198.2</v>
      </c>
      <c r="GQ125" s="97">
        <f t="shared" si="243"/>
        <v>-192.2</v>
      </c>
      <c r="GR125" s="97">
        <f t="shared" si="243"/>
        <v>-195.2</v>
      </c>
      <c r="GS125" s="97">
        <f t="shared" si="243"/>
        <v>-199.2</v>
      </c>
      <c r="GT125" s="97">
        <f t="shared" si="243"/>
        <v>-195.2</v>
      </c>
      <c r="GU125" s="97">
        <f t="shared" si="243"/>
        <v>-196.2</v>
      </c>
      <c r="GV125" s="97">
        <f t="shared" si="243"/>
        <v>-207.2</v>
      </c>
      <c r="GW125" s="97">
        <f t="shared" si="243"/>
        <v>-231.2</v>
      </c>
      <c r="GX125" s="97">
        <f t="shared" si="243"/>
        <v>-199.2</v>
      </c>
      <c r="GY125" s="97">
        <f t="shared" si="243"/>
        <v>-208.2</v>
      </c>
      <c r="GZ125" s="97">
        <f t="shared" si="243"/>
        <v>-216.2</v>
      </c>
      <c r="HA125" s="97">
        <f t="shared" si="243"/>
        <v>-211.2</v>
      </c>
      <c r="HB125" s="97">
        <f t="shared" si="243"/>
        <v>-212.2</v>
      </c>
      <c r="HC125" s="97">
        <f t="shared" si="243"/>
        <v>-213.2</v>
      </c>
      <c r="HD125" s="97">
        <f t="shared" si="243"/>
        <v>-208.2</v>
      </c>
      <c r="HE125" s="97">
        <f t="shared" si="243"/>
        <v>-213.2</v>
      </c>
      <c r="HF125" s="97">
        <f t="shared" si="243"/>
        <v>-207.2</v>
      </c>
      <c r="HG125" s="97">
        <f t="shared" si="243"/>
        <v>-211.2</v>
      </c>
      <c r="HH125" s="97">
        <f t="shared" si="243"/>
        <v>-212.2</v>
      </c>
      <c r="HI125" s="97">
        <f t="shared" si="243"/>
        <v>-235.2</v>
      </c>
      <c r="HJ125" s="97">
        <f t="shared" si="243"/>
        <v>-220.2</v>
      </c>
      <c r="HK125" s="97">
        <f t="shared" si="243"/>
        <v>-217.2</v>
      </c>
      <c r="HL125" s="97">
        <f t="shared" si="243"/>
        <v>-229.2</v>
      </c>
      <c r="HM125" s="97">
        <f t="shared" si="243"/>
        <v>-223.2</v>
      </c>
      <c r="HN125" s="97">
        <f t="shared" si="243"/>
        <v>-216.2</v>
      </c>
      <c r="HO125" s="97">
        <f t="shared" si="243"/>
        <v>-237.2</v>
      </c>
      <c r="HP125" s="97">
        <f t="shared" si="243"/>
        <v>-217.2</v>
      </c>
      <c r="HQ125" s="97">
        <f t="shared" si="243"/>
        <v>-251.2</v>
      </c>
      <c r="HR125" s="97">
        <f t="shared" si="243"/>
        <v>-235.2</v>
      </c>
      <c r="HS125" s="97">
        <f t="shared" si="243"/>
        <v>-229.2</v>
      </c>
      <c r="HT125" s="97">
        <f t="shared" si="243"/>
        <v>-224.2</v>
      </c>
      <c r="HU125" s="97">
        <f t="shared" si="243"/>
        <v>-228.2</v>
      </c>
      <c r="HV125" s="97">
        <f t="shared" si="243"/>
        <v>-245.2</v>
      </c>
      <c r="HW125" s="97">
        <f t="shared" si="243"/>
        <v>-242.2</v>
      </c>
      <c r="HX125" s="97">
        <f t="shared" si="243"/>
        <v>-232.2</v>
      </c>
      <c r="HY125" s="97">
        <f t="shared" si="243"/>
        <v>-246.2</v>
      </c>
      <c r="HZ125" s="97">
        <f t="shared" si="243"/>
        <v>-241.2</v>
      </c>
      <c r="IA125" s="97">
        <f t="shared" si="243"/>
        <v>-236.2</v>
      </c>
      <c r="IB125" s="97">
        <f t="shared" si="243"/>
        <v>-237.2</v>
      </c>
    </row>
    <row r="126" spans="1:236" s="104" customFormat="1" ht="21" hidden="1" customHeight="1" x14ac:dyDescent="0.3">
      <c r="A126" s="685" t="s">
        <v>344</v>
      </c>
      <c r="B126" s="693" t="s">
        <v>288</v>
      </c>
      <c r="C126" s="1190"/>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106"/>
      <c r="BW126" s="106"/>
      <c r="BX126" s="106"/>
      <c r="BY126" s="106"/>
      <c r="BZ126" s="106"/>
      <c r="CA126" s="106"/>
      <c r="CB126" s="106"/>
      <c r="CC126" s="106"/>
      <c r="CD126" s="106"/>
      <c r="CE126" s="106"/>
      <c r="CF126" s="106"/>
      <c r="CG126" s="106"/>
      <c r="CH126" s="106"/>
      <c r="CI126" s="106"/>
      <c r="CJ126" s="106"/>
      <c r="CK126" s="106"/>
      <c r="CL126" s="106"/>
      <c r="CM126" s="106"/>
      <c r="CN126" s="106"/>
      <c r="CO126" s="106"/>
      <c r="CP126" s="106"/>
      <c r="CQ126" s="106"/>
      <c r="CR126" s="106"/>
      <c r="CS126" s="106"/>
      <c r="CT126" s="106"/>
      <c r="CU126" s="106"/>
      <c r="CV126" s="106"/>
      <c r="CW126" s="106"/>
      <c r="CX126" s="106"/>
      <c r="CY126" s="106"/>
      <c r="CZ126" s="106"/>
      <c r="DA126" s="106"/>
      <c r="DB126" s="106"/>
      <c r="DC126" s="106"/>
      <c r="DD126" s="106"/>
      <c r="DE126" s="106"/>
      <c r="DF126" s="106"/>
      <c r="DG126" s="106"/>
      <c r="DH126" s="106"/>
      <c r="DI126" s="106"/>
      <c r="DJ126" s="106"/>
      <c r="DK126" s="106"/>
      <c r="DL126" s="106"/>
      <c r="DM126" s="106"/>
      <c r="DN126" s="106"/>
      <c r="DO126" s="106"/>
      <c r="DP126" s="106"/>
      <c r="DQ126" s="106"/>
      <c r="DR126" s="106"/>
      <c r="DS126" s="106"/>
      <c r="DT126" s="106"/>
      <c r="DU126" s="106"/>
      <c r="DV126" s="106"/>
      <c r="DW126" s="106"/>
      <c r="DX126" s="106"/>
      <c r="DY126" s="106"/>
      <c r="DZ126" s="106"/>
      <c r="EA126" s="106"/>
      <c r="EB126" s="106"/>
      <c r="EC126" s="106"/>
      <c r="ED126" s="106"/>
      <c r="EE126" s="106"/>
      <c r="EF126" s="106"/>
      <c r="EG126" s="106"/>
      <c r="EH126" s="106"/>
      <c r="EI126" s="106"/>
      <c r="EJ126" s="106"/>
      <c r="EK126" s="106"/>
      <c r="EL126" s="106"/>
      <c r="EM126" s="106"/>
      <c r="EN126" s="106"/>
      <c r="EO126" s="106"/>
      <c r="EP126" s="106"/>
      <c r="EQ126" s="106"/>
      <c r="ER126" s="106"/>
      <c r="ES126" s="106"/>
      <c r="ET126" s="106"/>
      <c r="EU126" s="106"/>
      <c r="EV126" s="106"/>
      <c r="EW126" s="106"/>
      <c r="EX126" s="106"/>
      <c r="EY126" s="106"/>
      <c r="EZ126" s="106"/>
      <c r="FA126" s="106"/>
      <c r="FB126" s="106"/>
      <c r="FC126" s="106"/>
      <c r="FD126" s="106"/>
      <c r="FE126" s="106"/>
      <c r="FF126" s="106"/>
      <c r="FG126" s="106"/>
      <c r="FH126" s="106"/>
      <c r="FI126" s="106"/>
      <c r="FJ126" s="106"/>
      <c r="FK126" s="106"/>
      <c r="FL126" s="106"/>
      <c r="FM126" s="106"/>
      <c r="FN126" s="106"/>
      <c r="FO126" s="106"/>
      <c r="FP126" s="106"/>
      <c r="FQ126" s="106"/>
      <c r="FR126" s="106"/>
      <c r="FS126" s="106"/>
      <c r="FT126" s="106"/>
      <c r="FU126" s="106"/>
      <c r="FV126" s="106"/>
      <c r="FW126" s="106"/>
      <c r="FX126" s="106"/>
      <c r="FY126" s="106"/>
      <c r="FZ126" s="106"/>
      <c r="GA126" s="106"/>
      <c r="GB126" s="106"/>
      <c r="GC126" s="106"/>
      <c r="GD126" s="106"/>
      <c r="GE126" s="106"/>
      <c r="GF126" s="106"/>
      <c r="GG126" s="106"/>
      <c r="GH126" s="106"/>
      <c r="GI126" s="106"/>
      <c r="GJ126" s="106"/>
      <c r="GK126" s="106"/>
      <c r="GL126" s="106"/>
      <c r="GM126" s="106"/>
      <c r="GN126" s="106"/>
      <c r="GO126" s="106"/>
      <c r="GP126" s="106"/>
      <c r="GQ126" s="106"/>
      <c r="GR126" s="106"/>
      <c r="GS126" s="106"/>
      <c r="GT126" s="106"/>
      <c r="GU126" s="106"/>
      <c r="GV126" s="106"/>
      <c r="GW126" s="106"/>
      <c r="GX126" s="106"/>
      <c r="GY126" s="106"/>
      <c r="GZ126" s="106"/>
      <c r="HA126" s="106"/>
      <c r="HB126" s="106"/>
      <c r="HC126" s="106"/>
      <c r="HD126" s="106"/>
      <c r="HE126" s="106"/>
      <c r="HF126" s="106"/>
      <c r="HG126" s="106"/>
      <c r="HH126" s="106"/>
      <c r="HI126" s="106"/>
      <c r="HJ126" s="106"/>
      <c r="HK126" s="106"/>
      <c r="HL126" s="106"/>
      <c r="HM126" s="106"/>
      <c r="HN126" s="106"/>
      <c r="HO126" s="106"/>
      <c r="HP126" s="106"/>
      <c r="HQ126" s="106"/>
      <c r="HR126" s="106"/>
      <c r="HS126" s="106"/>
      <c r="HT126" s="106"/>
      <c r="HU126" s="106"/>
      <c r="HV126" s="106"/>
      <c r="HW126" s="106"/>
      <c r="HX126" s="106"/>
      <c r="HY126" s="106"/>
      <c r="HZ126" s="106"/>
      <c r="IA126" s="106"/>
      <c r="IB126" s="106"/>
    </row>
    <row r="127" spans="1:236" s="107" customFormat="1" ht="35.1" customHeight="1" x14ac:dyDescent="0.3">
      <c r="A127" s="686"/>
      <c r="B127" s="784" t="s">
        <v>290</v>
      </c>
      <c r="C127" s="1189"/>
      <c r="D127" s="108">
        <f t="shared" ref="D127:BO127" si="244">D108*0.3+D114*0.2+D120*0.5</f>
        <v>86</v>
      </c>
      <c r="E127" s="108">
        <f t="shared" si="244"/>
        <v>83.5</v>
      </c>
      <c r="F127" s="108">
        <f t="shared" si="244"/>
        <v>89.5</v>
      </c>
      <c r="G127" s="108">
        <f t="shared" si="244"/>
        <v>90.9</v>
      </c>
      <c r="H127" s="108">
        <f t="shared" si="244"/>
        <v>89.1</v>
      </c>
      <c r="I127" s="108">
        <f t="shared" si="244"/>
        <v>88</v>
      </c>
      <c r="J127" s="108">
        <f t="shared" si="244"/>
        <v>95.3</v>
      </c>
      <c r="K127" s="108">
        <f t="shared" si="244"/>
        <v>98.8</v>
      </c>
      <c r="L127" s="108">
        <f t="shared" si="244"/>
        <v>75.5</v>
      </c>
      <c r="M127" s="108">
        <f t="shared" si="244"/>
        <v>89.6</v>
      </c>
      <c r="N127" s="108">
        <f t="shared" si="244"/>
        <v>95.7</v>
      </c>
      <c r="O127" s="108">
        <f t="shared" si="244"/>
        <v>88.7</v>
      </c>
      <c r="P127" s="108">
        <f t="shared" si="244"/>
        <v>97</v>
      </c>
      <c r="Q127" s="108">
        <f t="shared" si="244"/>
        <v>93.3</v>
      </c>
      <c r="R127" s="108">
        <f t="shared" si="244"/>
        <v>92.7</v>
      </c>
      <c r="S127" s="108">
        <f t="shared" si="244"/>
        <v>86</v>
      </c>
      <c r="T127" s="108">
        <f t="shared" si="244"/>
        <v>90.2</v>
      </c>
      <c r="U127" s="108">
        <f t="shared" si="244"/>
        <v>90</v>
      </c>
      <c r="V127" s="108">
        <f t="shared" si="244"/>
        <v>97</v>
      </c>
      <c r="W127" s="108">
        <f t="shared" si="244"/>
        <v>99.5</v>
      </c>
      <c r="X127" s="108">
        <f t="shared" si="244"/>
        <v>89.3</v>
      </c>
      <c r="Y127" s="108">
        <f t="shared" si="244"/>
        <v>100</v>
      </c>
      <c r="Z127" s="108">
        <f t="shared" si="244"/>
        <v>95.7</v>
      </c>
      <c r="AA127" s="108">
        <f t="shared" si="244"/>
        <v>93.2</v>
      </c>
      <c r="AB127" s="108">
        <f t="shared" si="244"/>
        <v>95.6</v>
      </c>
      <c r="AC127" s="108">
        <f t="shared" si="244"/>
        <v>94.2</v>
      </c>
      <c r="AD127" s="108">
        <f t="shared" si="244"/>
        <v>86.7</v>
      </c>
      <c r="AE127" s="108">
        <f t="shared" si="244"/>
        <v>95.9</v>
      </c>
      <c r="AF127" s="108">
        <f t="shared" si="244"/>
        <v>87.3</v>
      </c>
      <c r="AG127" s="108">
        <f t="shared" si="244"/>
        <v>98</v>
      </c>
      <c r="AH127" s="108">
        <f t="shared" si="244"/>
        <v>88.6</v>
      </c>
      <c r="AI127" s="108">
        <f t="shared" si="244"/>
        <v>74.099999999999994</v>
      </c>
      <c r="AJ127" s="108">
        <f t="shared" si="244"/>
        <v>89.8</v>
      </c>
      <c r="AK127" s="108">
        <f t="shared" si="244"/>
        <v>87.9</v>
      </c>
      <c r="AL127" s="108">
        <f t="shared" si="244"/>
        <v>91.2</v>
      </c>
      <c r="AM127" s="108">
        <f t="shared" si="244"/>
        <v>87.2</v>
      </c>
      <c r="AN127" s="108">
        <f t="shared" si="244"/>
        <v>90.4</v>
      </c>
      <c r="AO127" s="108">
        <f t="shared" si="244"/>
        <v>92</v>
      </c>
      <c r="AP127" s="108">
        <f t="shared" si="244"/>
        <v>88</v>
      </c>
      <c r="AQ127" s="108">
        <f t="shared" si="244"/>
        <v>89.8</v>
      </c>
      <c r="AR127" s="108">
        <f t="shared" si="244"/>
        <v>98</v>
      </c>
      <c r="AS127" s="108">
        <f t="shared" si="244"/>
        <v>89.5</v>
      </c>
      <c r="AT127" s="108">
        <f t="shared" si="244"/>
        <v>98.7</v>
      </c>
      <c r="AU127" s="108">
        <f t="shared" si="244"/>
        <v>90.2</v>
      </c>
      <c r="AV127" s="108">
        <f t="shared" si="244"/>
        <v>93.1</v>
      </c>
      <c r="AW127" s="108">
        <f t="shared" si="244"/>
        <v>97.9</v>
      </c>
      <c r="AX127" s="108">
        <f t="shared" si="244"/>
        <v>98.8</v>
      </c>
      <c r="AY127" s="108">
        <f t="shared" si="244"/>
        <v>88.9</v>
      </c>
      <c r="AZ127" s="108">
        <f t="shared" si="244"/>
        <v>96.2</v>
      </c>
      <c r="BA127" s="108">
        <f t="shared" si="244"/>
        <v>95.4</v>
      </c>
      <c r="BB127" s="108">
        <f t="shared" si="244"/>
        <v>98.8</v>
      </c>
      <c r="BC127" s="108">
        <f t="shared" si="244"/>
        <v>87.1</v>
      </c>
      <c r="BD127" s="108">
        <f t="shared" si="244"/>
        <v>91.6</v>
      </c>
      <c r="BE127" s="108">
        <f t="shared" si="244"/>
        <v>89.1</v>
      </c>
      <c r="BF127" s="108">
        <f t="shared" si="244"/>
        <v>86</v>
      </c>
      <c r="BG127" s="108">
        <f t="shared" si="244"/>
        <v>98</v>
      </c>
      <c r="BH127" s="108">
        <f t="shared" si="244"/>
        <v>96.5</v>
      </c>
      <c r="BI127" s="108">
        <f t="shared" si="244"/>
        <v>83.9</v>
      </c>
      <c r="BJ127" s="108">
        <f t="shared" si="244"/>
        <v>100</v>
      </c>
      <c r="BK127" s="108">
        <f t="shared" si="244"/>
        <v>88.4</v>
      </c>
      <c r="BL127" s="108">
        <f t="shared" si="244"/>
        <v>93.2</v>
      </c>
      <c r="BM127" s="108">
        <f t="shared" si="244"/>
        <v>88</v>
      </c>
      <c r="BN127" s="108">
        <f t="shared" si="244"/>
        <v>92.6</v>
      </c>
      <c r="BO127" s="108">
        <f t="shared" si="244"/>
        <v>89.3</v>
      </c>
      <c r="BP127" s="108">
        <f t="shared" ref="BP127:EA127" si="245">BP108*0.3+BP114*0.2+BP120*0.5</f>
        <v>87.9</v>
      </c>
      <c r="BQ127" s="108">
        <f t="shared" si="245"/>
        <v>89.5</v>
      </c>
      <c r="BR127" s="108">
        <f t="shared" si="245"/>
        <v>97.2</v>
      </c>
      <c r="BS127" s="108">
        <f t="shared" si="245"/>
        <v>98</v>
      </c>
      <c r="BT127" s="108">
        <f t="shared" si="245"/>
        <v>85.3</v>
      </c>
      <c r="BU127" s="108">
        <f t="shared" si="245"/>
        <v>90.8</v>
      </c>
      <c r="BV127" s="108">
        <f t="shared" si="245"/>
        <v>100</v>
      </c>
      <c r="BW127" s="108">
        <f t="shared" si="245"/>
        <v>94.7</v>
      </c>
      <c r="BX127" s="108">
        <f t="shared" si="245"/>
        <v>88.8</v>
      </c>
      <c r="BY127" s="108">
        <f t="shared" si="245"/>
        <v>87</v>
      </c>
      <c r="BZ127" s="108">
        <f t="shared" si="245"/>
        <v>89.8</v>
      </c>
      <c r="CA127" s="108">
        <f t="shared" si="245"/>
        <v>98</v>
      </c>
      <c r="CB127" s="108">
        <f t="shared" si="245"/>
        <v>90.7</v>
      </c>
      <c r="CC127" s="108">
        <f t="shared" si="245"/>
        <v>87.1</v>
      </c>
      <c r="CD127" s="108">
        <f t="shared" si="245"/>
        <v>81.3</v>
      </c>
      <c r="CE127" s="108">
        <f t="shared" si="245"/>
        <v>95.1</v>
      </c>
      <c r="CF127" s="108">
        <f t="shared" si="245"/>
        <v>87.3</v>
      </c>
      <c r="CG127" s="108">
        <f t="shared" si="245"/>
        <v>97</v>
      </c>
      <c r="CH127" s="108">
        <f t="shared" si="245"/>
        <v>97.3</v>
      </c>
      <c r="CI127" s="108">
        <f t="shared" si="245"/>
        <v>92.7</v>
      </c>
      <c r="CJ127" s="108">
        <f t="shared" si="245"/>
        <v>97.7</v>
      </c>
      <c r="CK127" s="108">
        <f t="shared" si="245"/>
        <v>95</v>
      </c>
      <c r="CL127" s="108">
        <f t="shared" si="245"/>
        <v>88.2</v>
      </c>
      <c r="CM127" s="108">
        <f t="shared" si="245"/>
        <v>95.4</v>
      </c>
      <c r="CN127" s="108">
        <f t="shared" si="245"/>
        <v>78.7</v>
      </c>
      <c r="CO127" s="108">
        <f t="shared" si="245"/>
        <v>92.5</v>
      </c>
      <c r="CP127" s="108">
        <f t="shared" si="245"/>
        <v>87.1</v>
      </c>
      <c r="CQ127" s="108">
        <f t="shared" si="245"/>
        <v>95</v>
      </c>
      <c r="CR127" s="108">
        <f t="shared" si="245"/>
        <v>90.5</v>
      </c>
      <c r="CS127" s="108">
        <f t="shared" si="245"/>
        <v>96.2</v>
      </c>
      <c r="CT127" s="108">
        <f t="shared" si="245"/>
        <v>90.8</v>
      </c>
      <c r="CU127" s="108">
        <f t="shared" si="245"/>
        <v>90.9</v>
      </c>
      <c r="CV127" s="108">
        <f t="shared" si="245"/>
        <v>82.5</v>
      </c>
      <c r="CW127" s="108">
        <f t="shared" si="245"/>
        <v>90.3</v>
      </c>
      <c r="CX127" s="108">
        <f t="shared" si="245"/>
        <v>82.6</v>
      </c>
      <c r="CY127" s="108">
        <f t="shared" si="245"/>
        <v>98.2</v>
      </c>
      <c r="CZ127" s="108">
        <f t="shared" si="245"/>
        <v>87.3</v>
      </c>
      <c r="DA127" s="108">
        <f t="shared" si="245"/>
        <v>89.7</v>
      </c>
      <c r="DB127" s="108">
        <f t="shared" si="245"/>
        <v>91.5</v>
      </c>
      <c r="DC127" s="108">
        <f t="shared" si="245"/>
        <v>86.5</v>
      </c>
      <c r="DD127" s="108">
        <f t="shared" si="245"/>
        <v>90.6</v>
      </c>
      <c r="DE127" s="108">
        <f t="shared" si="245"/>
        <v>99</v>
      </c>
      <c r="DF127" s="108">
        <f t="shared" si="245"/>
        <v>97.5</v>
      </c>
      <c r="DG127" s="108">
        <f t="shared" si="245"/>
        <v>95.3</v>
      </c>
      <c r="DH127" s="108">
        <f t="shared" si="245"/>
        <v>100</v>
      </c>
      <c r="DI127" s="108">
        <f t="shared" si="245"/>
        <v>100</v>
      </c>
      <c r="DJ127" s="108">
        <f t="shared" si="245"/>
        <v>87</v>
      </c>
      <c r="DK127" s="108">
        <f t="shared" si="245"/>
        <v>93.6</v>
      </c>
      <c r="DL127" s="108">
        <f t="shared" si="245"/>
        <v>96.4</v>
      </c>
      <c r="DM127" s="108">
        <f t="shared" si="245"/>
        <v>91.4</v>
      </c>
      <c r="DN127" s="108">
        <f t="shared" si="245"/>
        <v>83.1</v>
      </c>
      <c r="DO127" s="108">
        <f t="shared" si="245"/>
        <v>92.6</v>
      </c>
      <c r="DP127" s="108">
        <f t="shared" si="245"/>
        <v>98.4</v>
      </c>
      <c r="DQ127" s="108">
        <f t="shared" si="245"/>
        <v>90.6</v>
      </c>
      <c r="DR127" s="108">
        <f t="shared" si="245"/>
        <v>88.8</v>
      </c>
      <c r="DS127" s="108">
        <f t="shared" si="245"/>
        <v>95.5</v>
      </c>
      <c r="DT127" s="108">
        <f t="shared" si="245"/>
        <v>96.2</v>
      </c>
      <c r="DU127" s="108">
        <f t="shared" si="245"/>
        <v>91.3</v>
      </c>
      <c r="DV127" s="108">
        <f t="shared" si="245"/>
        <v>83.3</v>
      </c>
      <c r="DW127" s="108">
        <f t="shared" si="245"/>
        <v>75.400000000000006</v>
      </c>
      <c r="DX127" s="108">
        <f t="shared" si="245"/>
        <v>82.7</v>
      </c>
      <c r="DY127" s="108">
        <f t="shared" si="245"/>
        <v>86.9</v>
      </c>
      <c r="DZ127" s="108">
        <f t="shared" si="245"/>
        <v>93.6</v>
      </c>
      <c r="EA127" s="108">
        <f t="shared" si="245"/>
        <v>88.7</v>
      </c>
      <c r="EB127" s="108">
        <f t="shared" ref="EB127:GM127" si="246">EB108*0.3+EB114*0.2+EB120*0.5</f>
        <v>100</v>
      </c>
      <c r="EC127" s="108">
        <f t="shared" si="246"/>
        <v>89.4</v>
      </c>
      <c r="ED127" s="108">
        <f t="shared" si="246"/>
        <v>89.9</v>
      </c>
      <c r="EE127" s="108">
        <f t="shared" si="246"/>
        <v>95.3</v>
      </c>
      <c r="EF127" s="108">
        <f t="shared" si="246"/>
        <v>86.4</v>
      </c>
      <c r="EG127" s="108">
        <f t="shared" si="246"/>
        <v>82.1</v>
      </c>
      <c r="EH127" s="108">
        <f t="shared" si="246"/>
        <v>93.6</v>
      </c>
      <c r="EI127" s="108">
        <f t="shared" si="246"/>
        <v>84.8</v>
      </c>
      <c r="EJ127" s="108">
        <f t="shared" si="246"/>
        <v>80.099999999999994</v>
      </c>
      <c r="EK127" s="108">
        <f t="shared" si="246"/>
        <v>76.5</v>
      </c>
      <c r="EL127" s="108">
        <f t="shared" si="246"/>
        <v>87.4</v>
      </c>
      <c r="EM127" s="108">
        <f t="shared" si="246"/>
        <v>90.6</v>
      </c>
      <c r="EN127" s="108">
        <f t="shared" si="246"/>
        <v>90.8</v>
      </c>
      <c r="EO127" s="108">
        <f t="shared" si="246"/>
        <v>91.2</v>
      </c>
      <c r="EP127" s="108">
        <f t="shared" si="246"/>
        <v>93.7</v>
      </c>
      <c r="EQ127" s="108">
        <f t="shared" si="246"/>
        <v>97.6</v>
      </c>
      <c r="ER127" s="108">
        <f t="shared" si="246"/>
        <v>97</v>
      </c>
      <c r="ES127" s="108">
        <f t="shared" si="246"/>
        <v>74.7</v>
      </c>
      <c r="ET127" s="108">
        <f t="shared" si="246"/>
        <v>88.4</v>
      </c>
      <c r="EU127" s="108">
        <f t="shared" si="246"/>
        <v>98</v>
      </c>
      <c r="EV127" s="108">
        <f t="shared" si="246"/>
        <v>85</v>
      </c>
      <c r="EW127" s="108">
        <f t="shared" si="246"/>
        <v>73.8</v>
      </c>
      <c r="EX127" s="108">
        <f t="shared" si="246"/>
        <v>95.2</v>
      </c>
      <c r="EY127" s="108">
        <f t="shared" si="246"/>
        <v>81.8</v>
      </c>
      <c r="EZ127" s="108">
        <f t="shared" si="246"/>
        <v>94.1</v>
      </c>
      <c r="FA127" s="108">
        <f t="shared" si="246"/>
        <v>97.6</v>
      </c>
      <c r="FB127" s="108">
        <f t="shared" si="246"/>
        <v>85.3</v>
      </c>
      <c r="FC127" s="108">
        <f t="shared" si="246"/>
        <v>99</v>
      </c>
      <c r="FD127" s="108">
        <f t="shared" si="246"/>
        <v>98.5</v>
      </c>
      <c r="FE127" s="108">
        <f t="shared" si="246"/>
        <v>95</v>
      </c>
      <c r="FF127" s="108">
        <f t="shared" si="246"/>
        <v>90.1</v>
      </c>
      <c r="FG127" s="108">
        <f t="shared" si="246"/>
        <v>89.1</v>
      </c>
      <c r="FH127" s="108">
        <f t="shared" si="246"/>
        <v>93.9</v>
      </c>
      <c r="FI127" s="108">
        <f t="shared" si="246"/>
        <v>91.7</v>
      </c>
      <c r="FJ127" s="108">
        <f t="shared" si="246"/>
        <v>93</v>
      </c>
      <c r="FK127" s="108">
        <f t="shared" si="246"/>
        <v>92.7</v>
      </c>
      <c r="FL127" s="108">
        <f t="shared" si="246"/>
        <v>71.2</v>
      </c>
      <c r="FM127" s="108">
        <f t="shared" si="246"/>
        <v>89.7</v>
      </c>
      <c r="FN127" s="108">
        <f t="shared" si="246"/>
        <v>88</v>
      </c>
      <c r="FO127" s="108">
        <f t="shared" si="246"/>
        <v>86.1</v>
      </c>
      <c r="FP127" s="108">
        <f t="shared" si="246"/>
        <v>92.6</v>
      </c>
      <c r="FQ127" s="108">
        <f t="shared" si="246"/>
        <v>93</v>
      </c>
      <c r="FR127" s="108">
        <f t="shared" si="246"/>
        <v>92</v>
      </c>
      <c r="FS127" s="108">
        <f t="shared" si="246"/>
        <v>90.1</v>
      </c>
      <c r="FT127" s="108">
        <f t="shared" si="246"/>
        <v>90</v>
      </c>
      <c r="FU127" s="108">
        <f t="shared" si="246"/>
        <v>90.2</v>
      </c>
      <c r="FV127" s="108">
        <f t="shared" si="246"/>
        <v>93.6</v>
      </c>
      <c r="FW127" s="108">
        <f t="shared" si="246"/>
        <v>93.2</v>
      </c>
      <c r="FX127" s="108">
        <f t="shared" si="246"/>
        <v>94.2</v>
      </c>
      <c r="FY127" s="108">
        <f t="shared" si="246"/>
        <v>91.2</v>
      </c>
      <c r="FZ127" s="108">
        <f t="shared" si="246"/>
        <v>88.6</v>
      </c>
      <c r="GA127" s="108">
        <f t="shared" si="246"/>
        <v>87</v>
      </c>
      <c r="GB127" s="108">
        <f t="shared" si="246"/>
        <v>67.7</v>
      </c>
      <c r="GC127" s="108">
        <f t="shared" si="246"/>
        <v>77.3</v>
      </c>
      <c r="GD127" s="108">
        <f t="shared" si="246"/>
        <v>89.6</v>
      </c>
      <c r="GE127" s="108">
        <f t="shared" si="246"/>
        <v>90.9</v>
      </c>
      <c r="GF127" s="108">
        <f t="shared" si="246"/>
        <v>87.2</v>
      </c>
      <c r="GG127" s="108">
        <f t="shared" si="246"/>
        <v>94.1</v>
      </c>
      <c r="GH127" s="108">
        <f t="shared" si="246"/>
        <v>93.6</v>
      </c>
      <c r="GI127" s="108">
        <f t="shared" si="246"/>
        <v>90.5</v>
      </c>
      <c r="GJ127" s="108">
        <f t="shared" si="246"/>
        <v>94.6</v>
      </c>
      <c r="GK127" s="108">
        <f t="shared" si="246"/>
        <v>86.6</v>
      </c>
      <c r="GL127" s="108">
        <f t="shared" si="246"/>
        <v>91.6</v>
      </c>
      <c r="GM127" s="108">
        <f t="shared" si="246"/>
        <v>97.4</v>
      </c>
      <c r="GN127" s="108">
        <f t="shared" ref="GN127:IB127" si="247">GN108*0.3+GN114*0.2+GN120*0.5</f>
        <v>79.3</v>
      </c>
      <c r="GO127" s="108">
        <f t="shared" si="247"/>
        <v>86.9</v>
      </c>
      <c r="GP127" s="108">
        <f t="shared" si="247"/>
        <v>89</v>
      </c>
      <c r="GQ127" s="108">
        <f t="shared" si="247"/>
        <v>99.5</v>
      </c>
      <c r="GR127" s="108">
        <f t="shared" si="247"/>
        <v>95.8</v>
      </c>
      <c r="GS127" s="108">
        <f t="shared" si="247"/>
        <v>96.3</v>
      </c>
      <c r="GT127" s="108">
        <f t="shared" si="247"/>
        <v>93.4</v>
      </c>
      <c r="GU127" s="108">
        <f t="shared" si="247"/>
        <v>96</v>
      </c>
      <c r="GV127" s="108">
        <f t="shared" si="247"/>
        <v>88.2</v>
      </c>
      <c r="GW127" s="108">
        <f t="shared" si="247"/>
        <v>83.5</v>
      </c>
      <c r="GX127" s="108">
        <f t="shared" si="247"/>
        <v>100</v>
      </c>
      <c r="GY127" s="108">
        <f t="shared" si="247"/>
        <v>91.5</v>
      </c>
      <c r="GZ127" s="108">
        <f t="shared" si="247"/>
        <v>81.599999999999994</v>
      </c>
      <c r="HA127" s="108">
        <f t="shared" si="247"/>
        <v>90.5</v>
      </c>
      <c r="HB127" s="108">
        <f t="shared" si="247"/>
        <v>88.9</v>
      </c>
      <c r="HC127" s="108">
        <f t="shared" si="247"/>
        <v>86.1</v>
      </c>
      <c r="HD127" s="108">
        <f t="shared" si="247"/>
        <v>96.9</v>
      </c>
      <c r="HE127" s="108">
        <f t="shared" si="247"/>
        <v>88.8</v>
      </c>
      <c r="HF127" s="108">
        <f t="shared" si="247"/>
        <v>99.6</v>
      </c>
      <c r="HG127" s="108">
        <f t="shared" si="247"/>
        <v>95.4</v>
      </c>
      <c r="HH127" s="108">
        <f t="shared" si="247"/>
        <v>97.1</v>
      </c>
      <c r="HI127" s="108">
        <f t="shared" si="247"/>
        <v>72.599999999999994</v>
      </c>
      <c r="HJ127" s="108">
        <f t="shared" si="247"/>
        <v>85.4</v>
      </c>
      <c r="HK127" s="108">
        <f t="shared" si="247"/>
        <v>95</v>
      </c>
      <c r="HL127" s="108">
        <f t="shared" si="247"/>
        <v>85.4</v>
      </c>
      <c r="HM127" s="108">
        <f t="shared" si="247"/>
        <v>91</v>
      </c>
      <c r="HN127" s="108">
        <f t="shared" si="247"/>
        <v>99.2</v>
      </c>
      <c r="HO127" s="108">
        <f t="shared" si="247"/>
        <v>81</v>
      </c>
      <c r="HP127" s="108">
        <f t="shared" si="247"/>
        <v>100</v>
      </c>
      <c r="HQ127" s="108">
        <f t="shared" si="247"/>
        <v>83.5</v>
      </c>
      <c r="HR127" s="108">
        <f t="shared" si="247"/>
        <v>85.5</v>
      </c>
      <c r="HS127" s="108">
        <f t="shared" si="247"/>
        <v>92</v>
      </c>
      <c r="HT127" s="108">
        <f t="shared" si="247"/>
        <v>97.1</v>
      </c>
      <c r="HU127" s="108">
        <f t="shared" si="247"/>
        <v>92.5</v>
      </c>
      <c r="HV127" s="108">
        <f t="shared" si="247"/>
        <v>71.7</v>
      </c>
      <c r="HW127" s="108">
        <f t="shared" si="247"/>
        <v>83.8</v>
      </c>
      <c r="HX127" s="108">
        <f t="shared" si="247"/>
        <v>95.3</v>
      </c>
      <c r="HY127" s="108">
        <f t="shared" si="247"/>
        <v>79.7</v>
      </c>
      <c r="HZ127" s="108">
        <f t="shared" si="247"/>
        <v>89.1</v>
      </c>
      <c r="IA127" s="108">
        <f t="shared" si="247"/>
        <v>91.5</v>
      </c>
      <c r="IB127" s="108">
        <f t="shared" si="247"/>
        <v>90.9</v>
      </c>
    </row>
    <row r="128" spans="1:236" s="95" customFormat="1" ht="21" hidden="1" customHeight="1" x14ac:dyDescent="0.3">
      <c r="A128" s="686"/>
      <c r="B128" s="622" t="s">
        <v>271</v>
      </c>
      <c r="C128" s="118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8"/>
      <c r="DJ128" s="98"/>
      <c r="DK128" s="98"/>
      <c r="DL128" s="98"/>
      <c r="DM128" s="98"/>
      <c r="DN128" s="98"/>
      <c r="DO128" s="98"/>
      <c r="DP128" s="98"/>
      <c r="DQ128" s="98"/>
      <c r="DR128" s="98"/>
      <c r="DS128" s="98"/>
      <c r="DT128" s="98"/>
      <c r="DU128" s="98"/>
      <c r="DV128" s="98"/>
      <c r="DW128" s="98"/>
      <c r="DX128" s="98"/>
      <c r="DY128" s="98"/>
      <c r="DZ128" s="98"/>
      <c r="EA128" s="98"/>
      <c r="EB128" s="98"/>
      <c r="EC128" s="98"/>
      <c r="ED128" s="98"/>
      <c r="EE128" s="98"/>
      <c r="EF128" s="98"/>
      <c r="EG128" s="98"/>
      <c r="EH128" s="98"/>
      <c r="EI128" s="98"/>
      <c r="EJ128" s="98"/>
      <c r="EK128" s="98"/>
      <c r="EL128" s="98"/>
      <c r="EM128" s="98"/>
      <c r="EN128" s="98"/>
      <c r="EO128" s="98"/>
      <c r="EP128" s="98"/>
      <c r="EQ128" s="98"/>
      <c r="ER128" s="98"/>
      <c r="ES128" s="98"/>
      <c r="ET128" s="98"/>
      <c r="EU128" s="98"/>
      <c r="EV128" s="98"/>
      <c r="EW128" s="98"/>
      <c r="EX128" s="98"/>
      <c r="EY128" s="98"/>
      <c r="EZ128" s="98"/>
      <c r="FA128" s="98"/>
      <c r="FB128" s="98"/>
      <c r="FC128" s="98"/>
      <c r="FD128" s="98"/>
      <c r="FE128" s="98"/>
      <c r="FF128" s="98"/>
      <c r="FG128" s="98"/>
      <c r="FH128" s="98"/>
      <c r="FI128" s="98"/>
      <c r="FJ128" s="98"/>
      <c r="FK128" s="98"/>
      <c r="FL128" s="98"/>
      <c r="FM128" s="98"/>
      <c r="FN128" s="98"/>
      <c r="FO128" s="98"/>
      <c r="FP128" s="98"/>
      <c r="FQ128" s="98"/>
      <c r="FR128" s="98"/>
      <c r="FS128" s="98"/>
      <c r="FT128" s="98"/>
      <c r="FU128" s="98"/>
      <c r="FV128" s="98"/>
      <c r="FW128" s="98"/>
      <c r="FX128" s="98"/>
      <c r="FY128" s="98"/>
      <c r="FZ128" s="98"/>
      <c r="GA128" s="98"/>
      <c r="GB128" s="98"/>
      <c r="GC128" s="98"/>
      <c r="GD128" s="98"/>
      <c r="GE128" s="98"/>
      <c r="GF128" s="98"/>
      <c r="GG128" s="98"/>
      <c r="GH128" s="98"/>
      <c r="GI128" s="98"/>
      <c r="GJ128" s="98"/>
      <c r="GK128" s="98"/>
      <c r="GL128" s="98"/>
      <c r="GM128" s="98"/>
      <c r="GN128" s="98"/>
      <c r="GO128" s="98"/>
      <c r="GP128" s="98"/>
      <c r="GQ128" s="98"/>
      <c r="GR128" s="98"/>
      <c r="GS128" s="98"/>
      <c r="GT128" s="98"/>
      <c r="GU128" s="98"/>
      <c r="GV128" s="98"/>
      <c r="GW128" s="98"/>
      <c r="GX128" s="98"/>
      <c r="GY128" s="98"/>
      <c r="GZ128" s="98"/>
      <c r="HA128" s="98"/>
      <c r="HB128" s="98"/>
      <c r="HC128" s="98"/>
      <c r="HD128" s="98"/>
      <c r="HE128" s="98"/>
      <c r="HF128" s="98"/>
      <c r="HG128" s="98"/>
      <c r="HH128" s="98"/>
      <c r="HI128" s="98"/>
      <c r="HJ128" s="98"/>
      <c r="HK128" s="98"/>
      <c r="HL128" s="98"/>
      <c r="HM128" s="98"/>
      <c r="HN128" s="98"/>
      <c r="HO128" s="98"/>
      <c r="HP128" s="98"/>
      <c r="HQ128" s="98"/>
      <c r="HR128" s="98"/>
      <c r="HS128" s="98"/>
      <c r="HT128" s="98"/>
      <c r="HU128" s="98"/>
      <c r="HV128" s="98"/>
      <c r="HW128" s="98"/>
      <c r="HX128" s="98"/>
      <c r="HY128" s="98"/>
      <c r="HZ128" s="98"/>
      <c r="IA128" s="98"/>
      <c r="IB128" s="98"/>
    </row>
    <row r="129" spans="1:236" s="92" customFormat="1" ht="21" hidden="1" customHeight="1" x14ac:dyDescent="0.3">
      <c r="A129" s="686"/>
      <c r="B129" s="698" t="s">
        <v>345</v>
      </c>
      <c r="C129" s="1187"/>
      <c r="D129" s="93">
        <v>97.28</v>
      </c>
      <c r="E129" s="93">
        <v>98.28</v>
      </c>
      <c r="F129" s="93">
        <v>99.28</v>
      </c>
      <c r="G129" s="93">
        <v>100.28</v>
      </c>
      <c r="H129" s="93">
        <v>101.28</v>
      </c>
      <c r="I129" s="93">
        <v>102.28</v>
      </c>
      <c r="J129" s="93">
        <v>103.28</v>
      </c>
      <c r="K129" s="93">
        <v>104.28</v>
      </c>
      <c r="L129" s="93">
        <v>105.28</v>
      </c>
      <c r="M129" s="93">
        <v>106.28</v>
      </c>
      <c r="N129" s="93">
        <v>107.28</v>
      </c>
      <c r="O129" s="93">
        <v>108.28</v>
      </c>
      <c r="P129" s="93">
        <v>109.28</v>
      </c>
      <c r="Q129" s="93">
        <v>110.28</v>
      </c>
      <c r="R129" s="93">
        <v>111.28</v>
      </c>
      <c r="S129" s="93">
        <v>112.28</v>
      </c>
      <c r="T129" s="93">
        <v>113.28</v>
      </c>
      <c r="U129" s="93">
        <v>114.28</v>
      </c>
      <c r="V129" s="93">
        <v>115.28</v>
      </c>
      <c r="W129" s="93">
        <v>116.28</v>
      </c>
      <c r="X129" s="93">
        <v>117.28</v>
      </c>
      <c r="Y129" s="93">
        <v>118.28</v>
      </c>
      <c r="Z129" s="93">
        <v>119.28</v>
      </c>
      <c r="AA129" s="93">
        <v>120.28</v>
      </c>
      <c r="AB129" s="93">
        <v>121.28</v>
      </c>
      <c r="AC129" s="93">
        <v>122.28</v>
      </c>
      <c r="AD129" s="93">
        <v>123.28</v>
      </c>
      <c r="AE129" s="93">
        <v>124.28</v>
      </c>
      <c r="AF129" s="93">
        <v>125.28</v>
      </c>
      <c r="AG129" s="93">
        <v>126.28</v>
      </c>
      <c r="AH129" s="93">
        <v>127.28</v>
      </c>
      <c r="AI129" s="93">
        <v>128.28</v>
      </c>
      <c r="AJ129" s="93">
        <v>129.28</v>
      </c>
      <c r="AK129" s="93">
        <v>130.28</v>
      </c>
      <c r="AL129" s="93">
        <v>131.28</v>
      </c>
      <c r="AM129" s="93">
        <v>132.28</v>
      </c>
      <c r="AN129" s="93">
        <v>133.28</v>
      </c>
      <c r="AO129" s="93">
        <v>134.28</v>
      </c>
      <c r="AP129" s="93">
        <v>135.28</v>
      </c>
      <c r="AQ129" s="93">
        <v>136.28</v>
      </c>
      <c r="AR129" s="93">
        <v>137.28</v>
      </c>
      <c r="AS129" s="93">
        <v>138.28</v>
      </c>
      <c r="AT129" s="93">
        <v>139.28</v>
      </c>
      <c r="AU129" s="93">
        <v>140.28</v>
      </c>
      <c r="AV129" s="93">
        <v>141.28</v>
      </c>
      <c r="AW129" s="93">
        <v>142.28</v>
      </c>
      <c r="AX129" s="93">
        <v>143.28</v>
      </c>
      <c r="AY129" s="93">
        <v>144.28</v>
      </c>
      <c r="AZ129" s="93">
        <v>145.28</v>
      </c>
      <c r="BA129" s="93">
        <v>146.28</v>
      </c>
      <c r="BB129" s="93">
        <v>147.28</v>
      </c>
      <c r="BC129" s="93">
        <v>148.28</v>
      </c>
      <c r="BD129" s="93">
        <v>149.28</v>
      </c>
      <c r="BE129" s="93">
        <v>150.28</v>
      </c>
      <c r="BF129" s="93">
        <v>151.28</v>
      </c>
      <c r="BG129" s="93">
        <v>152.28</v>
      </c>
      <c r="BH129" s="93">
        <v>153.28</v>
      </c>
      <c r="BI129" s="93">
        <v>154.28</v>
      </c>
      <c r="BJ129" s="93">
        <v>155.28</v>
      </c>
      <c r="BK129" s="93">
        <v>156.28</v>
      </c>
      <c r="BL129" s="93">
        <v>157.28</v>
      </c>
      <c r="BM129" s="93">
        <v>158.28</v>
      </c>
      <c r="BN129" s="93">
        <v>159.28</v>
      </c>
      <c r="BO129" s="93">
        <v>160.28</v>
      </c>
      <c r="BP129" s="93">
        <v>161.28</v>
      </c>
      <c r="BQ129" s="93">
        <v>162.28</v>
      </c>
      <c r="BR129" s="93">
        <v>163.28</v>
      </c>
      <c r="BS129" s="93">
        <v>164.28</v>
      </c>
      <c r="BT129" s="93">
        <v>165.28</v>
      </c>
      <c r="BU129" s="93">
        <v>166.28</v>
      </c>
      <c r="BV129" s="93">
        <v>167.28</v>
      </c>
      <c r="BW129" s="93">
        <v>168.28</v>
      </c>
      <c r="BX129" s="93">
        <v>169.28</v>
      </c>
      <c r="BY129" s="93">
        <v>170.28</v>
      </c>
      <c r="BZ129" s="93">
        <v>171.28</v>
      </c>
      <c r="CA129" s="93">
        <v>172.28</v>
      </c>
      <c r="CB129" s="93">
        <v>173.28</v>
      </c>
      <c r="CC129" s="93">
        <v>174.28</v>
      </c>
      <c r="CD129" s="93">
        <v>175.28</v>
      </c>
      <c r="CE129" s="93">
        <v>176.28</v>
      </c>
      <c r="CF129" s="93">
        <v>177.28</v>
      </c>
      <c r="CG129" s="93">
        <v>178.28</v>
      </c>
      <c r="CH129" s="93">
        <v>179.28</v>
      </c>
      <c r="CI129" s="93">
        <v>180.28</v>
      </c>
      <c r="CJ129" s="93">
        <v>181.28</v>
      </c>
      <c r="CK129" s="93">
        <v>182.28</v>
      </c>
      <c r="CL129" s="93">
        <v>183.28</v>
      </c>
      <c r="CM129" s="93">
        <v>184.28</v>
      </c>
      <c r="CN129" s="93">
        <v>185.28</v>
      </c>
      <c r="CO129" s="93">
        <v>186.28</v>
      </c>
      <c r="CP129" s="93">
        <v>187.28</v>
      </c>
      <c r="CQ129" s="93">
        <v>188.28</v>
      </c>
      <c r="CR129" s="93">
        <v>189.28</v>
      </c>
      <c r="CS129" s="93">
        <v>190.28</v>
      </c>
      <c r="CT129" s="93">
        <v>191.28</v>
      </c>
      <c r="CU129" s="93">
        <v>192.28</v>
      </c>
      <c r="CV129" s="93">
        <v>193.28</v>
      </c>
      <c r="CW129" s="93">
        <v>194.28</v>
      </c>
      <c r="CX129" s="93">
        <v>195.28</v>
      </c>
      <c r="CY129" s="93">
        <v>196.28</v>
      </c>
      <c r="CZ129" s="93">
        <v>197.28</v>
      </c>
      <c r="DA129" s="93">
        <v>198.28</v>
      </c>
      <c r="DB129" s="93">
        <v>199.28</v>
      </c>
      <c r="DC129" s="93">
        <v>200.28</v>
      </c>
      <c r="DD129" s="93">
        <v>201.28</v>
      </c>
      <c r="DE129" s="93">
        <v>202.28</v>
      </c>
      <c r="DF129" s="93">
        <v>203.28</v>
      </c>
      <c r="DG129" s="93">
        <v>204.28</v>
      </c>
      <c r="DH129" s="93">
        <v>205.28</v>
      </c>
      <c r="DI129" s="93">
        <v>206.28</v>
      </c>
      <c r="DJ129" s="93">
        <v>207.28</v>
      </c>
      <c r="DK129" s="93">
        <v>208.28</v>
      </c>
      <c r="DL129" s="93">
        <v>209.28</v>
      </c>
      <c r="DM129" s="93">
        <v>210.28</v>
      </c>
      <c r="DN129" s="93">
        <v>211.28</v>
      </c>
      <c r="DO129" s="93">
        <v>212.28</v>
      </c>
      <c r="DP129" s="93">
        <v>213.28</v>
      </c>
      <c r="DQ129" s="93">
        <v>214.28</v>
      </c>
      <c r="DR129" s="93">
        <v>215.28</v>
      </c>
      <c r="DS129" s="93">
        <v>216.28</v>
      </c>
      <c r="DT129" s="93">
        <v>217.28</v>
      </c>
      <c r="DU129" s="93">
        <v>218.28</v>
      </c>
      <c r="DV129" s="93">
        <v>219.28</v>
      </c>
      <c r="DW129" s="93">
        <v>220.28</v>
      </c>
      <c r="DX129" s="93">
        <v>221.28</v>
      </c>
      <c r="DY129" s="93">
        <v>222.28</v>
      </c>
      <c r="DZ129" s="93">
        <v>223.28</v>
      </c>
      <c r="EA129" s="93">
        <v>224.28</v>
      </c>
      <c r="EB129" s="93">
        <v>225.28</v>
      </c>
      <c r="EC129" s="93">
        <v>226.28</v>
      </c>
      <c r="ED129" s="93">
        <v>227.28</v>
      </c>
      <c r="EE129" s="93">
        <v>228.28</v>
      </c>
      <c r="EF129" s="93">
        <v>229.28</v>
      </c>
      <c r="EG129" s="93">
        <v>230.28</v>
      </c>
      <c r="EH129" s="93">
        <v>231.28</v>
      </c>
      <c r="EI129" s="93">
        <v>232.28</v>
      </c>
      <c r="EJ129" s="93">
        <v>233.28</v>
      </c>
      <c r="EK129" s="93">
        <v>234.28</v>
      </c>
      <c r="EL129" s="93">
        <v>235.28</v>
      </c>
      <c r="EM129" s="93">
        <v>236.28</v>
      </c>
      <c r="EN129" s="93">
        <v>237.28</v>
      </c>
      <c r="EO129" s="93">
        <v>238.28</v>
      </c>
      <c r="EP129" s="93">
        <v>239.28</v>
      </c>
      <c r="EQ129" s="93">
        <v>240.28</v>
      </c>
      <c r="ER129" s="93">
        <v>241.28</v>
      </c>
      <c r="ES129" s="93">
        <v>242.28</v>
      </c>
      <c r="ET129" s="93">
        <v>243.28</v>
      </c>
      <c r="EU129" s="93">
        <v>244.28</v>
      </c>
      <c r="EV129" s="93">
        <v>245.28</v>
      </c>
      <c r="EW129" s="93">
        <v>246.28</v>
      </c>
      <c r="EX129" s="93">
        <v>247.28</v>
      </c>
      <c r="EY129" s="93">
        <v>248.28</v>
      </c>
      <c r="EZ129" s="93">
        <v>249.28</v>
      </c>
      <c r="FA129" s="93">
        <v>250.28</v>
      </c>
      <c r="FB129" s="93">
        <v>251.28</v>
      </c>
      <c r="FC129" s="93">
        <v>252.28</v>
      </c>
      <c r="FD129" s="93">
        <v>253.28</v>
      </c>
      <c r="FE129" s="93">
        <v>254.28</v>
      </c>
      <c r="FF129" s="93">
        <v>255.28</v>
      </c>
      <c r="FG129" s="93">
        <v>256.27999999999997</v>
      </c>
      <c r="FH129" s="93">
        <v>257.27999999999997</v>
      </c>
      <c r="FI129" s="93">
        <v>258.27999999999997</v>
      </c>
      <c r="FJ129" s="93">
        <v>259.27999999999997</v>
      </c>
      <c r="FK129" s="93">
        <v>260.27999999999997</v>
      </c>
      <c r="FL129" s="93">
        <v>261.27999999999997</v>
      </c>
      <c r="FM129" s="93">
        <v>262.27999999999997</v>
      </c>
      <c r="FN129" s="93">
        <v>263.27999999999997</v>
      </c>
      <c r="FO129" s="93">
        <v>264.27999999999997</v>
      </c>
      <c r="FP129" s="93">
        <v>265.27999999999997</v>
      </c>
      <c r="FQ129" s="93">
        <v>266.27999999999997</v>
      </c>
      <c r="FR129" s="93">
        <v>267.27999999999997</v>
      </c>
      <c r="FS129" s="93">
        <v>268.27999999999997</v>
      </c>
      <c r="FT129" s="93">
        <v>269.27999999999997</v>
      </c>
      <c r="FU129" s="93">
        <v>270.27999999999997</v>
      </c>
      <c r="FV129" s="93">
        <v>271.27999999999997</v>
      </c>
      <c r="FW129" s="93">
        <v>272.27999999999997</v>
      </c>
      <c r="FX129" s="93">
        <v>273.27999999999997</v>
      </c>
      <c r="FY129" s="93">
        <v>274.27999999999997</v>
      </c>
      <c r="FZ129" s="93">
        <v>275.27999999999997</v>
      </c>
      <c r="GA129" s="93">
        <v>276.27999999999997</v>
      </c>
      <c r="GB129" s="93">
        <v>277.27999999999997</v>
      </c>
      <c r="GC129" s="93">
        <v>278.27999999999997</v>
      </c>
      <c r="GD129" s="93">
        <v>279.27999999999997</v>
      </c>
      <c r="GE129" s="93">
        <v>280.27999999999997</v>
      </c>
      <c r="GF129" s="93">
        <v>281.27999999999997</v>
      </c>
      <c r="GG129" s="93">
        <v>282.27999999999997</v>
      </c>
      <c r="GH129" s="93">
        <v>283.27999999999997</v>
      </c>
      <c r="GI129" s="93">
        <v>284.27999999999997</v>
      </c>
      <c r="GJ129" s="93">
        <v>285.27999999999997</v>
      </c>
      <c r="GK129" s="93">
        <v>286.27999999999997</v>
      </c>
      <c r="GL129" s="93">
        <v>287.27999999999997</v>
      </c>
      <c r="GM129" s="93">
        <v>288.27999999999997</v>
      </c>
      <c r="GN129" s="93">
        <v>289.27999999999997</v>
      </c>
      <c r="GO129" s="93">
        <v>290.27999999999997</v>
      </c>
      <c r="GP129" s="93">
        <v>291.27999999999997</v>
      </c>
      <c r="GQ129" s="93">
        <v>292.27999999999997</v>
      </c>
      <c r="GR129" s="93">
        <v>293.27999999999997</v>
      </c>
      <c r="GS129" s="93">
        <v>294.27999999999997</v>
      </c>
      <c r="GT129" s="93">
        <v>295.27999999999997</v>
      </c>
      <c r="GU129" s="93">
        <v>296.27999999999997</v>
      </c>
      <c r="GV129" s="93">
        <v>297.27999999999997</v>
      </c>
      <c r="GW129" s="93">
        <v>298.27999999999997</v>
      </c>
      <c r="GX129" s="93">
        <v>299.27999999999997</v>
      </c>
      <c r="GY129" s="93">
        <v>300.27999999999997</v>
      </c>
      <c r="GZ129" s="93">
        <v>301.27999999999997</v>
      </c>
      <c r="HA129" s="93">
        <v>302.27999999999997</v>
      </c>
      <c r="HB129" s="93">
        <v>303.27999999999997</v>
      </c>
      <c r="HC129" s="93">
        <v>304.27999999999997</v>
      </c>
      <c r="HD129" s="93">
        <v>305.27999999999997</v>
      </c>
      <c r="HE129" s="93">
        <v>306.27999999999997</v>
      </c>
      <c r="HF129" s="93">
        <v>307.27999999999997</v>
      </c>
      <c r="HG129" s="93">
        <v>308.27999999999997</v>
      </c>
      <c r="HH129" s="93">
        <v>309.27999999999997</v>
      </c>
      <c r="HI129" s="93">
        <v>310.27999999999997</v>
      </c>
      <c r="HJ129" s="93">
        <v>311.27999999999997</v>
      </c>
      <c r="HK129" s="93">
        <v>312.27999999999997</v>
      </c>
      <c r="HL129" s="93">
        <v>313.27999999999997</v>
      </c>
      <c r="HM129" s="93">
        <v>314.27999999999997</v>
      </c>
      <c r="HN129" s="93">
        <v>315.27999999999997</v>
      </c>
      <c r="HO129" s="93">
        <v>316.27999999999997</v>
      </c>
      <c r="HP129" s="93">
        <v>317.27999999999997</v>
      </c>
      <c r="HQ129" s="93">
        <v>318.27999999999997</v>
      </c>
      <c r="HR129" s="93">
        <v>319.27999999999997</v>
      </c>
      <c r="HS129" s="93">
        <v>320.27999999999997</v>
      </c>
      <c r="HT129" s="93">
        <v>321.27999999999997</v>
      </c>
      <c r="HU129" s="93">
        <v>322.27999999999997</v>
      </c>
      <c r="HV129" s="93">
        <v>323.27999999999997</v>
      </c>
      <c r="HW129" s="93">
        <v>324.27999999999997</v>
      </c>
      <c r="HX129" s="93">
        <v>325.27999999999997</v>
      </c>
      <c r="HY129" s="93">
        <v>326.27999999999997</v>
      </c>
      <c r="HZ129" s="93">
        <v>327.27999999999997</v>
      </c>
      <c r="IA129" s="93">
        <v>328.28</v>
      </c>
      <c r="IB129" s="93">
        <v>329.28</v>
      </c>
    </row>
    <row r="130" spans="1:236" s="95" customFormat="1" ht="21" hidden="1" customHeight="1" x14ac:dyDescent="0.3">
      <c r="A130" s="1106"/>
      <c r="B130" s="622" t="s">
        <v>271</v>
      </c>
      <c r="C130" s="1186"/>
      <c r="D130" s="97">
        <f t="shared" ref="D130:BO130" si="248">D127-D129</f>
        <v>-11.280000000000001</v>
      </c>
      <c r="E130" s="97">
        <f t="shared" si="248"/>
        <v>-14.780000000000001</v>
      </c>
      <c r="F130" s="97">
        <f t="shared" si="248"/>
        <v>-9.7800000000000011</v>
      </c>
      <c r="G130" s="97">
        <f t="shared" si="248"/>
        <v>-9.3799999999999955</v>
      </c>
      <c r="H130" s="97">
        <f t="shared" si="248"/>
        <v>-12.180000000000007</v>
      </c>
      <c r="I130" s="97">
        <f t="shared" si="248"/>
        <v>-14.280000000000001</v>
      </c>
      <c r="J130" s="97">
        <f t="shared" si="248"/>
        <v>-7.980000000000004</v>
      </c>
      <c r="K130" s="97">
        <f t="shared" si="248"/>
        <v>-5.480000000000004</v>
      </c>
      <c r="L130" s="97">
        <f t="shared" si="248"/>
        <v>-29.78</v>
      </c>
      <c r="M130" s="97">
        <f t="shared" si="248"/>
        <v>-16.680000000000007</v>
      </c>
      <c r="N130" s="97">
        <f t="shared" si="248"/>
        <v>-11.579999999999998</v>
      </c>
      <c r="O130" s="97">
        <f t="shared" si="248"/>
        <v>-19.579999999999998</v>
      </c>
      <c r="P130" s="97">
        <f t="shared" si="248"/>
        <v>-12.280000000000001</v>
      </c>
      <c r="Q130" s="97">
        <f t="shared" si="248"/>
        <v>-16.980000000000004</v>
      </c>
      <c r="R130" s="97">
        <f t="shared" si="248"/>
        <v>-18.579999999999998</v>
      </c>
      <c r="S130" s="97">
        <f t="shared" si="248"/>
        <v>-26.28</v>
      </c>
      <c r="T130" s="97">
        <f t="shared" si="248"/>
        <v>-23.08</v>
      </c>
      <c r="U130" s="97">
        <f t="shared" si="248"/>
        <v>-24.28</v>
      </c>
      <c r="V130" s="97">
        <f t="shared" si="248"/>
        <v>-18.28</v>
      </c>
      <c r="W130" s="97">
        <f t="shared" si="248"/>
        <v>-16.78</v>
      </c>
      <c r="X130" s="97">
        <f t="shared" si="248"/>
        <v>-27.980000000000004</v>
      </c>
      <c r="Y130" s="97">
        <f t="shared" si="248"/>
        <v>-18.28</v>
      </c>
      <c r="Z130" s="97">
        <f t="shared" si="248"/>
        <v>-23.58</v>
      </c>
      <c r="AA130" s="97">
        <f t="shared" si="248"/>
        <v>-27.08</v>
      </c>
      <c r="AB130" s="97">
        <f t="shared" si="248"/>
        <v>-25.680000000000007</v>
      </c>
      <c r="AC130" s="97">
        <f t="shared" si="248"/>
        <v>-28.08</v>
      </c>
      <c r="AD130" s="97">
        <f t="shared" si="248"/>
        <v>-36.58</v>
      </c>
      <c r="AE130" s="97">
        <f t="shared" si="248"/>
        <v>-28.379999999999995</v>
      </c>
      <c r="AF130" s="97">
        <f t="shared" si="248"/>
        <v>-37.980000000000004</v>
      </c>
      <c r="AG130" s="97">
        <f t="shared" si="248"/>
        <v>-28.28</v>
      </c>
      <c r="AH130" s="97">
        <f t="shared" si="248"/>
        <v>-38.680000000000007</v>
      </c>
      <c r="AI130" s="97">
        <f t="shared" si="248"/>
        <v>-54.180000000000007</v>
      </c>
      <c r="AJ130" s="97">
        <f t="shared" si="248"/>
        <v>-39.480000000000004</v>
      </c>
      <c r="AK130" s="97">
        <f t="shared" si="248"/>
        <v>-42.379999999999995</v>
      </c>
      <c r="AL130" s="97">
        <f t="shared" si="248"/>
        <v>-40.08</v>
      </c>
      <c r="AM130" s="97">
        <f t="shared" si="248"/>
        <v>-45.08</v>
      </c>
      <c r="AN130" s="97">
        <f t="shared" si="248"/>
        <v>-42.879999999999995</v>
      </c>
      <c r="AO130" s="97">
        <f t="shared" si="248"/>
        <v>-42.28</v>
      </c>
      <c r="AP130" s="97">
        <f t="shared" si="248"/>
        <v>-47.28</v>
      </c>
      <c r="AQ130" s="97">
        <f t="shared" si="248"/>
        <v>-46.480000000000004</v>
      </c>
      <c r="AR130" s="97">
        <f t="shared" si="248"/>
        <v>-39.28</v>
      </c>
      <c r="AS130" s="97">
        <f t="shared" si="248"/>
        <v>-48.78</v>
      </c>
      <c r="AT130" s="97">
        <f t="shared" si="248"/>
        <v>-40.58</v>
      </c>
      <c r="AU130" s="97">
        <f t="shared" si="248"/>
        <v>-50.08</v>
      </c>
      <c r="AV130" s="97">
        <f t="shared" si="248"/>
        <v>-48.180000000000007</v>
      </c>
      <c r="AW130" s="97">
        <f t="shared" si="248"/>
        <v>-44.379999999999995</v>
      </c>
      <c r="AX130" s="97">
        <f t="shared" si="248"/>
        <v>-44.480000000000004</v>
      </c>
      <c r="AY130" s="97">
        <f t="shared" si="248"/>
        <v>-55.379999999999995</v>
      </c>
      <c r="AZ130" s="97">
        <f t="shared" si="248"/>
        <v>-49.08</v>
      </c>
      <c r="BA130" s="97">
        <f t="shared" si="248"/>
        <v>-50.879999999999995</v>
      </c>
      <c r="BB130" s="97">
        <f t="shared" si="248"/>
        <v>-48.480000000000004</v>
      </c>
      <c r="BC130" s="97">
        <f t="shared" si="248"/>
        <v>-61.180000000000007</v>
      </c>
      <c r="BD130" s="97">
        <f t="shared" si="248"/>
        <v>-57.680000000000007</v>
      </c>
      <c r="BE130" s="97">
        <f t="shared" si="248"/>
        <v>-61.180000000000007</v>
      </c>
      <c r="BF130" s="97">
        <f t="shared" si="248"/>
        <v>-65.28</v>
      </c>
      <c r="BG130" s="97">
        <f t="shared" si="248"/>
        <v>-54.28</v>
      </c>
      <c r="BH130" s="97">
        <f t="shared" si="248"/>
        <v>-56.78</v>
      </c>
      <c r="BI130" s="97">
        <f t="shared" si="248"/>
        <v>-70.38</v>
      </c>
      <c r="BJ130" s="97">
        <f t="shared" si="248"/>
        <v>-55.28</v>
      </c>
      <c r="BK130" s="97">
        <f t="shared" si="248"/>
        <v>-67.88</v>
      </c>
      <c r="BL130" s="97">
        <f t="shared" si="248"/>
        <v>-64.08</v>
      </c>
      <c r="BM130" s="97">
        <f t="shared" si="248"/>
        <v>-70.28</v>
      </c>
      <c r="BN130" s="97">
        <f t="shared" si="248"/>
        <v>-66.680000000000007</v>
      </c>
      <c r="BO130" s="97">
        <f t="shared" si="248"/>
        <v>-70.98</v>
      </c>
      <c r="BP130" s="97">
        <f t="shared" ref="BP130:EA130" si="249">BP127-BP129</f>
        <v>-73.38</v>
      </c>
      <c r="BQ130" s="97">
        <f t="shared" si="249"/>
        <v>-72.78</v>
      </c>
      <c r="BR130" s="97">
        <f t="shared" si="249"/>
        <v>-66.08</v>
      </c>
      <c r="BS130" s="97">
        <f t="shared" si="249"/>
        <v>-66.28</v>
      </c>
      <c r="BT130" s="97">
        <f t="shared" si="249"/>
        <v>-79.98</v>
      </c>
      <c r="BU130" s="97">
        <f t="shared" si="249"/>
        <v>-75.48</v>
      </c>
      <c r="BV130" s="97">
        <f t="shared" si="249"/>
        <v>-67.28</v>
      </c>
      <c r="BW130" s="97">
        <f t="shared" si="249"/>
        <v>-73.58</v>
      </c>
      <c r="BX130" s="97">
        <f t="shared" si="249"/>
        <v>-80.48</v>
      </c>
      <c r="BY130" s="97">
        <f t="shared" si="249"/>
        <v>-83.28</v>
      </c>
      <c r="BZ130" s="97">
        <f t="shared" si="249"/>
        <v>-81.48</v>
      </c>
      <c r="CA130" s="97">
        <f t="shared" si="249"/>
        <v>-74.28</v>
      </c>
      <c r="CB130" s="97">
        <f t="shared" si="249"/>
        <v>-82.58</v>
      </c>
      <c r="CC130" s="97">
        <f t="shared" si="249"/>
        <v>-87.18</v>
      </c>
      <c r="CD130" s="97">
        <f t="shared" si="249"/>
        <v>-93.98</v>
      </c>
      <c r="CE130" s="97">
        <f t="shared" si="249"/>
        <v>-81.180000000000007</v>
      </c>
      <c r="CF130" s="97">
        <f t="shared" si="249"/>
        <v>-89.98</v>
      </c>
      <c r="CG130" s="97">
        <f t="shared" si="249"/>
        <v>-81.28</v>
      </c>
      <c r="CH130" s="97">
        <f t="shared" si="249"/>
        <v>-81.98</v>
      </c>
      <c r="CI130" s="97">
        <f t="shared" si="249"/>
        <v>-87.58</v>
      </c>
      <c r="CJ130" s="97">
        <f t="shared" si="249"/>
        <v>-83.58</v>
      </c>
      <c r="CK130" s="97">
        <f t="shared" si="249"/>
        <v>-87.28</v>
      </c>
      <c r="CL130" s="97">
        <f t="shared" si="249"/>
        <v>-95.08</v>
      </c>
      <c r="CM130" s="97">
        <f t="shared" si="249"/>
        <v>-88.88</v>
      </c>
      <c r="CN130" s="97">
        <f t="shared" si="249"/>
        <v>-106.58</v>
      </c>
      <c r="CO130" s="97">
        <f t="shared" si="249"/>
        <v>-93.78</v>
      </c>
      <c r="CP130" s="97">
        <f t="shared" si="249"/>
        <v>-100.18</v>
      </c>
      <c r="CQ130" s="97">
        <f t="shared" si="249"/>
        <v>-93.28</v>
      </c>
      <c r="CR130" s="97">
        <f t="shared" si="249"/>
        <v>-98.78</v>
      </c>
      <c r="CS130" s="97">
        <f t="shared" si="249"/>
        <v>-94.08</v>
      </c>
      <c r="CT130" s="97">
        <f t="shared" si="249"/>
        <v>-100.48</v>
      </c>
      <c r="CU130" s="97">
        <f t="shared" si="249"/>
        <v>-101.38</v>
      </c>
      <c r="CV130" s="97">
        <f t="shared" si="249"/>
        <v>-110.78</v>
      </c>
      <c r="CW130" s="97">
        <f t="shared" si="249"/>
        <v>-103.98</v>
      </c>
      <c r="CX130" s="97">
        <f t="shared" si="249"/>
        <v>-112.68</v>
      </c>
      <c r="CY130" s="97">
        <f t="shared" si="249"/>
        <v>-98.08</v>
      </c>
      <c r="CZ130" s="97">
        <f t="shared" si="249"/>
        <v>-109.98</v>
      </c>
      <c r="DA130" s="97">
        <f t="shared" si="249"/>
        <v>-108.58</v>
      </c>
      <c r="DB130" s="97">
        <f t="shared" si="249"/>
        <v>-107.78</v>
      </c>
      <c r="DC130" s="97">
        <f t="shared" si="249"/>
        <v>-113.78</v>
      </c>
      <c r="DD130" s="97">
        <f t="shared" si="249"/>
        <v>-110.68</v>
      </c>
      <c r="DE130" s="97">
        <f t="shared" si="249"/>
        <v>-103.28</v>
      </c>
      <c r="DF130" s="97">
        <f t="shared" si="249"/>
        <v>-105.78</v>
      </c>
      <c r="DG130" s="97">
        <f t="shared" si="249"/>
        <v>-108.98</v>
      </c>
      <c r="DH130" s="97">
        <f t="shared" si="249"/>
        <v>-105.28</v>
      </c>
      <c r="DI130" s="97">
        <f t="shared" si="249"/>
        <v>-106.28</v>
      </c>
      <c r="DJ130" s="97">
        <f t="shared" si="249"/>
        <v>-120.28</v>
      </c>
      <c r="DK130" s="97">
        <f t="shared" si="249"/>
        <v>-114.68</v>
      </c>
      <c r="DL130" s="97">
        <f t="shared" si="249"/>
        <v>-112.88</v>
      </c>
      <c r="DM130" s="97">
        <f t="shared" si="249"/>
        <v>-118.88</v>
      </c>
      <c r="DN130" s="97">
        <f t="shared" si="249"/>
        <v>-128.18</v>
      </c>
      <c r="DO130" s="97">
        <f t="shared" si="249"/>
        <v>-119.68</v>
      </c>
      <c r="DP130" s="97">
        <f t="shared" si="249"/>
        <v>-114.88</v>
      </c>
      <c r="DQ130" s="97">
        <f t="shared" si="249"/>
        <v>-123.68</v>
      </c>
      <c r="DR130" s="97">
        <f t="shared" si="249"/>
        <v>-126.48</v>
      </c>
      <c r="DS130" s="97">
        <f t="shared" si="249"/>
        <v>-120.78</v>
      </c>
      <c r="DT130" s="97">
        <f t="shared" si="249"/>
        <v>-121.08</v>
      </c>
      <c r="DU130" s="97">
        <f t="shared" si="249"/>
        <v>-126.98</v>
      </c>
      <c r="DV130" s="97">
        <f t="shared" si="249"/>
        <v>-135.98000000000002</v>
      </c>
      <c r="DW130" s="97">
        <f t="shared" si="249"/>
        <v>-144.88</v>
      </c>
      <c r="DX130" s="97">
        <f t="shared" si="249"/>
        <v>-138.57999999999998</v>
      </c>
      <c r="DY130" s="97">
        <f t="shared" si="249"/>
        <v>-135.38</v>
      </c>
      <c r="DZ130" s="97">
        <f t="shared" si="249"/>
        <v>-129.68</v>
      </c>
      <c r="EA130" s="97">
        <f t="shared" si="249"/>
        <v>-135.57999999999998</v>
      </c>
      <c r="EB130" s="97">
        <f t="shared" ref="EB130:GM130" si="250">EB127-EB129</f>
        <v>-125.28</v>
      </c>
      <c r="EC130" s="97">
        <f t="shared" si="250"/>
        <v>-136.88</v>
      </c>
      <c r="ED130" s="97">
        <f t="shared" si="250"/>
        <v>-137.38</v>
      </c>
      <c r="EE130" s="97">
        <f t="shared" si="250"/>
        <v>-132.98000000000002</v>
      </c>
      <c r="EF130" s="97">
        <f t="shared" si="250"/>
        <v>-142.88</v>
      </c>
      <c r="EG130" s="97">
        <f t="shared" si="250"/>
        <v>-148.18</v>
      </c>
      <c r="EH130" s="97">
        <f t="shared" si="250"/>
        <v>-137.68</v>
      </c>
      <c r="EI130" s="97">
        <f t="shared" si="250"/>
        <v>-147.48000000000002</v>
      </c>
      <c r="EJ130" s="97">
        <f t="shared" si="250"/>
        <v>-153.18</v>
      </c>
      <c r="EK130" s="97">
        <f t="shared" si="250"/>
        <v>-157.78</v>
      </c>
      <c r="EL130" s="97">
        <f t="shared" si="250"/>
        <v>-147.88</v>
      </c>
      <c r="EM130" s="97">
        <f t="shared" si="250"/>
        <v>-145.68</v>
      </c>
      <c r="EN130" s="97">
        <f t="shared" si="250"/>
        <v>-146.48000000000002</v>
      </c>
      <c r="EO130" s="97">
        <f t="shared" si="250"/>
        <v>-147.07999999999998</v>
      </c>
      <c r="EP130" s="97">
        <f t="shared" si="250"/>
        <v>-145.57999999999998</v>
      </c>
      <c r="EQ130" s="97">
        <f t="shared" si="250"/>
        <v>-142.68</v>
      </c>
      <c r="ER130" s="97">
        <f t="shared" si="250"/>
        <v>-144.28</v>
      </c>
      <c r="ES130" s="97">
        <f t="shared" si="250"/>
        <v>-167.57999999999998</v>
      </c>
      <c r="ET130" s="97">
        <f t="shared" si="250"/>
        <v>-154.88</v>
      </c>
      <c r="EU130" s="97">
        <f t="shared" si="250"/>
        <v>-146.28</v>
      </c>
      <c r="EV130" s="97">
        <f t="shared" si="250"/>
        <v>-160.28</v>
      </c>
      <c r="EW130" s="97">
        <f t="shared" si="250"/>
        <v>-172.48000000000002</v>
      </c>
      <c r="EX130" s="97">
        <f t="shared" si="250"/>
        <v>-152.07999999999998</v>
      </c>
      <c r="EY130" s="97">
        <f t="shared" si="250"/>
        <v>-166.48000000000002</v>
      </c>
      <c r="EZ130" s="97">
        <f t="shared" si="250"/>
        <v>-155.18</v>
      </c>
      <c r="FA130" s="97">
        <f t="shared" si="250"/>
        <v>-152.68</v>
      </c>
      <c r="FB130" s="97">
        <f t="shared" si="250"/>
        <v>-165.98000000000002</v>
      </c>
      <c r="FC130" s="97">
        <f t="shared" si="250"/>
        <v>-153.28</v>
      </c>
      <c r="FD130" s="97">
        <f t="shared" si="250"/>
        <v>-154.78</v>
      </c>
      <c r="FE130" s="97">
        <f t="shared" si="250"/>
        <v>-159.28</v>
      </c>
      <c r="FF130" s="97">
        <f t="shared" si="250"/>
        <v>-165.18</v>
      </c>
      <c r="FG130" s="97">
        <f t="shared" si="250"/>
        <v>-167.17999999999998</v>
      </c>
      <c r="FH130" s="97">
        <f t="shared" si="250"/>
        <v>-163.37999999999997</v>
      </c>
      <c r="FI130" s="97">
        <f t="shared" si="250"/>
        <v>-166.57999999999998</v>
      </c>
      <c r="FJ130" s="97">
        <f t="shared" si="250"/>
        <v>-166.27999999999997</v>
      </c>
      <c r="FK130" s="97">
        <f t="shared" si="250"/>
        <v>-167.57999999999998</v>
      </c>
      <c r="FL130" s="97">
        <f t="shared" si="250"/>
        <v>-190.07999999999998</v>
      </c>
      <c r="FM130" s="97">
        <f t="shared" si="250"/>
        <v>-172.57999999999998</v>
      </c>
      <c r="FN130" s="97">
        <f t="shared" si="250"/>
        <v>-175.27999999999997</v>
      </c>
      <c r="FO130" s="97">
        <f t="shared" si="250"/>
        <v>-178.17999999999998</v>
      </c>
      <c r="FP130" s="97">
        <f t="shared" si="250"/>
        <v>-172.67999999999998</v>
      </c>
      <c r="FQ130" s="97">
        <f t="shared" si="250"/>
        <v>-173.27999999999997</v>
      </c>
      <c r="FR130" s="97">
        <f t="shared" si="250"/>
        <v>-175.27999999999997</v>
      </c>
      <c r="FS130" s="97">
        <f t="shared" si="250"/>
        <v>-178.17999999999998</v>
      </c>
      <c r="FT130" s="97">
        <f t="shared" si="250"/>
        <v>-179.27999999999997</v>
      </c>
      <c r="FU130" s="97">
        <f t="shared" si="250"/>
        <v>-180.07999999999998</v>
      </c>
      <c r="FV130" s="97">
        <f t="shared" si="250"/>
        <v>-177.67999999999998</v>
      </c>
      <c r="FW130" s="97">
        <f t="shared" si="250"/>
        <v>-179.07999999999998</v>
      </c>
      <c r="FX130" s="97">
        <f t="shared" si="250"/>
        <v>-179.07999999999998</v>
      </c>
      <c r="FY130" s="97">
        <f t="shared" si="250"/>
        <v>-183.07999999999998</v>
      </c>
      <c r="FZ130" s="97">
        <f t="shared" si="250"/>
        <v>-186.67999999999998</v>
      </c>
      <c r="GA130" s="97">
        <f t="shared" si="250"/>
        <v>-189.27999999999997</v>
      </c>
      <c r="GB130" s="97">
        <f t="shared" si="250"/>
        <v>-209.57999999999998</v>
      </c>
      <c r="GC130" s="97">
        <f t="shared" si="250"/>
        <v>-200.97999999999996</v>
      </c>
      <c r="GD130" s="97">
        <f t="shared" si="250"/>
        <v>-189.67999999999998</v>
      </c>
      <c r="GE130" s="97">
        <f t="shared" si="250"/>
        <v>-189.37999999999997</v>
      </c>
      <c r="GF130" s="97">
        <f t="shared" si="250"/>
        <v>-194.07999999999998</v>
      </c>
      <c r="GG130" s="97">
        <f t="shared" si="250"/>
        <v>-188.17999999999998</v>
      </c>
      <c r="GH130" s="97">
        <f t="shared" si="250"/>
        <v>-189.67999999999998</v>
      </c>
      <c r="GI130" s="97">
        <f t="shared" si="250"/>
        <v>-193.77999999999997</v>
      </c>
      <c r="GJ130" s="97">
        <f t="shared" si="250"/>
        <v>-190.67999999999998</v>
      </c>
      <c r="GK130" s="97">
        <f t="shared" si="250"/>
        <v>-199.67999999999998</v>
      </c>
      <c r="GL130" s="97">
        <f t="shared" si="250"/>
        <v>-195.67999999999998</v>
      </c>
      <c r="GM130" s="97">
        <f t="shared" si="250"/>
        <v>-190.87999999999997</v>
      </c>
      <c r="GN130" s="97">
        <f t="shared" ref="GN130:IB130" si="251">GN127-GN129</f>
        <v>-209.97999999999996</v>
      </c>
      <c r="GO130" s="97">
        <f t="shared" si="251"/>
        <v>-203.37999999999997</v>
      </c>
      <c r="GP130" s="97">
        <f t="shared" si="251"/>
        <v>-202.27999999999997</v>
      </c>
      <c r="GQ130" s="97">
        <f t="shared" si="251"/>
        <v>-192.77999999999997</v>
      </c>
      <c r="GR130" s="97">
        <f t="shared" si="251"/>
        <v>-197.47999999999996</v>
      </c>
      <c r="GS130" s="97">
        <f t="shared" si="251"/>
        <v>-197.97999999999996</v>
      </c>
      <c r="GT130" s="97">
        <f t="shared" si="251"/>
        <v>-201.87999999999997</v>
      </c>
      <c r="GU130" s="97">
        <f t="shared" si="251"/>
        <v>-200.27999999999997</v>
      </c>
      <c r="GV130" s="97">
        <f t="shared" si="251"/>
        <v>-209.07999999999998</v>
      </c>
      <c r="GW130" s="97">
        <f t="shared" si="251"/>
        <v>-214.77999999999997</v>
      </c>
      <c r="GX130" s="97">
        <f t="shared" si="251"/>
        <v>-199.27999999999997</v>
      </c>
      <c r="GY130" s="97">
        <f t="shared" si="251"/>
        <v>-208.77999999999997</v>
      </c>
      <c r="GZ130" s="97">
        <f t="shared" si="251"/>
        <v>-219.67999999999998</v>
      </c>
      <c r="HA130" s="97">
        <f t="shared" si="251"/>
        <v>-211.77999999999997</v>
      </c>
      <c r="HB130" s="97">
        <f t="shared" si="251"/>
        <v>-214.37999999999997</v>
      </c>
      <c r="HC130" s="97">
        <f t="shared" si="251"/>
        <v>-218.17999999999998</v>
      </c>
      <c r="HD130" s="97">
        <f t="shared" si="251"/>
        <v>-208.37999999999997</v>
      </c>
      <c r="HE130" s="97">
        <f t="shared" si="251"/>
        <v>-217.47999999999996</v>
      </c>
      <c r="HF130" s="97">
        <f t="shared" si="251"/>
        <v>-207.67999999999998</v>
      </c>
      <c r="HG130" s="97">
        <f t="shared" si="251"/>
        <v>-212.87999999999997</v>
      </c>
      <c r="HH130" s="97">
        <f t="shared" si="251"/>
        <v>-212.17999999999998</v>
      </c>
      <c r="HI130" s="97">
        <f t="shared" si="251"/>
        <v>-237.67999999999998</v>
      </c>
      <c r="HJ130" s="97">
        <f t="shared" si="251"/>
        <v>-225.87999999999997</v>
      </c>
      <c r="HK130" s="97">
        <f t="shared" si="251"/>
        <v>-217.27999999999997</v>
      </c>
      <c r="HL130" s="97">
        <f t="shared" si="251"/>
        <v>-227.87999999999997</v>
      </c>
      <c r="HM130" s="97">
        <f t="shared" si="251"/>
        <v>-223.27999999999997</v>
      </c>
      <c r="HN130" s="97">
        <f t="shared" si="251"/>
        <v>-216.07999999999998</v>
      </c>
      <c r="HO130" s="97">
        <f t="shared" si="251"/>
        <v>-235.27999999999997</v>
      </c>
      <c r="HP130" s="97">
        <f t="shared" si="251"/>
        <v>-217.27999999999997</v>
      </c>
      <c r="HQ130" s="97">
        <f t="shared" si="251"/>
        <v>-234.77999999999997</v>
      </c>
      <c r="HR130" s="97">
        <f t="shared" si="251"/>
        <v>-233.77999999999997</v>
      </c>
      <c r="HS130" s="97">
        <f t="shared" si="251"/>
        <v>-228.27999999999997</v>
      </c>
      <c r="HT130" s="97">
        <f t="shared" si="251"/>
        <v>-224.17999999999998</v>
      </c>
      <c r="HU130" s="97">
        <f t="shared" si="251"/>
        <v>-229.77999999999997</v>
      </c>
      <c r="HV130" s="97">
        <f t="shared" si="251"/>
        <v>-251.57999999999998</v>
      </c>
      <c r="HW130" s="97">
        <f t="shared" si="251"/>
        <v>-240.47999999999996</v>
      </c>
      <c r="HX130" s="97">
        <f t="shared" si="251"/>
        <v>-229.97999999999996</v>
      </c>
      <c r="HY130" s="97">
        <f t="shared" si="251"/>
        <v>-246.57999999999998</v>
      </c>
      <c r="HZ130" s="97">
        <f t="shared" si="251"/>
        <v>-238.17999999999998</v>
      </c>
      <c r="IA130" s="97">
        <f t="shared" si="251"/>
        <v>-236.77999999999997</v>
      </c>
      <c r="IB130" s="97">
        <f t="shared" si="251"/>
        <v>-238.37999999999997</v>
      </c>
    </row>
    <row r="131" spans="1:236" s="126" customFormat="1" ht="75.75" customHeight="1" x14ac:dyDescent="0.3">
      <c r="A131" s="1226" t="s">
        <v>346</v>
      </c>
      <c r="B131" s="795" t="s">
        <v>257</v>
      </c>
      <c r="C131" s="1185"/>
      <c r="D131" s="127">
        <f t="shared" ref="D131:BO131" si="252">(D46+D61+D83+D105+D127)/5</f>
        <v>80.400000000000006</v>
      </c>
      <c r="E131" s="127">
        <f t="shared" si="252"/>
        <v>83.36</v>
      </c>
      <c r="F131" s="127">
        <f t="shared" si="252"/>
        <v>86.3</v>
      </c>
      <c r="G131" s="127">
        <f t="shared" si="252"/>
        <v>82.97999999999999</v>
      </c>
      <c r="H131" s="127">
        <f t="shared" si="252"/>
        <v>78.7</v>
      </c>
      <c r="I131" s="127">
        <f t="shared" si="252"/>
        <v>81.72</v>
      </c>
      <c r="J131" s="127">
        <f t="shared" si="252"/>
        <v>89.68</v>
      </c>
      <c r="K131" s="127">
        <f t="shared" si="252"/>
        <v>89.9</v>
      </c>
      <c r="L131" s="127">
        <f t="shared" si="252"/>
        <v>72.38</v>
      </c>
      <c r="M131" s="127">
        <f t="shared" si="252"/>
        <v>77.759999999999991</v>
      </c>
      <c r="N131" s="127">
        <f t="shared" si="252"/>
        <v>81.919999999999987</v>
      </c>
      <c r="O131" s="127">
        <f t="shared" si="252"/>
        <v>80.61999999999999</v>
      </c>
      <c r="P131" s="127">
        <f t="shared" si="252"/>
        <v>88.4</v>
      </c>
      <c r="Q131" s="127">
        <f t="shared" si="252"/>
        <v>88.5</v>
      </c>
      <c r="R131" s="127">
        <f t="shared" si="252"/>
        <v>86.919999999999987</v>
      </c>
      <c r="S131" s="127">
        <f t="shared" si="252"/>
        <v>78.2</v>
      </c>
      <c r="T131" s="127">
        <f t="shared" si="252"/>
        <v>88.84</v>
      </c>
      <c r="U131" s="127">
        <f t="shared" si="252"/>
        <v>76.400000000000006</v>
      </c>
      <c r="V131" s="127">
        <f t="shared" si="252"/>
        <v>87.08</v>
      </c>
      <c r="W131" s="127">
        <f t="shared" si="252"/>
        <v>90.52000000000001</v>
      </c>
      <c r="X131" s="127">
        <f t="shared" si="252"/>
        <v>81.820000000000007</v>
      </c>
      <c r="Y131" s="127">
        <f t="shared" si="252"/>
        <v>89.58</v>
      </c>
      <c r="Z131" s="127">
        <f t="shared" si="252"/>
        <v>83.88</v>
      </c>
      <c r="AA131" s="127">
        <f t="shared" si="252"/>
        <v>83.460000000000008</v>
      </c>
      <c r="AB131" s="127">
        <f t="shared" si="252"/>
        <v>89.640000000000015</v>
      </c>
      <c r="AC131" s="127">
        <f t="shared" si="252"/>
        <v>87.3</v>
      </c>
      <c r="AD131" s="127">
        <f t="shared" si="252"/>
        <v>74.34</v>
      </c>
      <c r="AE131" s="127">
        <f t="shared" si="252"/>
        <v>86.16</v>
      </c>
      <c r="AF131" s="127">
        <f t="shared" si="252"/>
        <v>79.400000000000006</v>
      </c>
      <c r="AG131" s="127">
        <f t="shared" si="252"/>
        <v>86.34</v>
      </c>
      <c r="AH131" s="127">
        <f t="shared" si="252"/>
        <v>80.52000000000001</v>
      </c>
      <c r="AI131" s="127">
        <f t="shared" si="252"/>
        <v>74.660000000000011</v>
      </c>
      <c r="AJ131" s="127">
        <f t="shared" si="252"/>
        <v>79.580000000000013</v>
      </c>
      <c r="AK131" s="127">
        <f t="shared" si="252"/>
        <v>84.8</v>
      </c>
      <c r="AL131" s="127">
        <f t="shared" si="252"/>
        <v>78.039999999999992</v>
      </c>
      <c r="AM131" s="127">
        <f t="shared" si="252"/>
        <v>79.239999999999995</v>
      </c>
      <c r="AN131" s="127">
        <f t="shared" si="252"/>
        <v>86.440000000000012</v>
      </c>
      <c r="AO131" s="127">
        <f t="shared" si="252"/>
        <v>84.12</v>
      </c>
      <c r="AP131" s="127">
        <f t="shared" si="252"/>
        <v>81.260000000000005</v>
      </c>
      <c r="AQ131" s="127">
        <f t="shared" si="252"/>
        <v>85.500000000000014</v>
      </c>
      <c r="AR131" s="127">
        <f t="shared" si="252"/>
        <v>85.6</v>
      </c>
      <c r="AS131" s="127">
        <f t="shared" si="252"/>
        <v>76.86</v>
      </c>
      <c r="AT131" s="127">
        <f t="shared" si="252"/>
        <v>84.039999999999992</v>
      </c>
      <c r="AU131" s="127">
        <f t="shared" si="252"/>
        <v>71.44</v>
      </c>
      <c r="AV131" s="127">
        <f t="shared" si="252"/>
        <v>84.1</v>
      </c>
      <c r="AW131" s="127">
        <f t="shared" si="252"/>
        <v>84.97999999999999</v>
      </c>
      <c r="AX131" s="127">
        <f t="shared" si="252"/>
        <v>84.92</v>
      </c>
      <c r="AY131" s="127">
        <f t="shared" si="252"/>
        <v>81.5</v>
      </c>
      <c r="AZ131" s="127">
        <f t="shared" si="252"/>
        <v>84.8</v>
      </c>
      <c r="BA131" s="127">
        <f t="shared" si="252"/>
        <v>84.04</v>
      </c>
      <c r="BB131" s="127">
        <f t="shared" si="252"/>
        <v>90.320000000000007</v>
      </c>
      <c r="BC131" s="127">
        <f t="shared" si="252"/>
        <v>85.97999999999999</v>
      </c>
      <c r="BD131" s="127">
        <f t="shared" si="252"/>
        <v>81.059999999999988</v>
      </c>
      <c r="BE131" s="127">
        <f t="shared" si="252"/>
        <v>79.040000000000006</v>
      </c>
      <c r="BF131" s="127">
        <f t="shared" si="252"/>
        <v>82.359999999999985</v>
      </c>
      <c r="BG131" s="127">
        <f t="shared" si="252"/>
        <v>84</v>
      </c>
      <c r="BH131" s="127">
        <f t="shared" si="252"/>
        <v>83.61999999999999</v>
      </c>
      <c r="BI131" s="127">
        <f t="shared" si="252"/>
        <v>80.099999999999994</v>
      </c>
      <c r="BJ131" s="127">
        <f t="shared" si="252"/>
        <v>86.38</v>
      </c>
      <c r="BK131" s="127">
        <f t="shared" si="252"/>
        <v>78.8</v>
      </c>
      <c r="BL131" s="127">
        <f t="shared" si="252"/>
        <v>84.98</v>
      </c>
      <c r="BM131" s="127">
        <f t="shared" si="252"/>
        <v>83.08</v>
      </c>
      <c r="BN131" s="127">
        <f t="shared" si="252"/>
        <v>79.22</v>
      </c>
      <c r="BO131" s="127">
        <f t="shared" si="252"/>
        <v>82.580000000000013</v>
      </c>
      <c r="BP131" s="127">
        <f t="shared" ref="BP131:EA131" si="253">(BP46+BP61+BP83+BP105+BP127)/5</f>
        <v>76.42</v>
      </c>
      <c r="BQ131" s="127">
        <f t="shared" si="253"/>
        <v>76.38</v>
      </c>
      <c r="BR131" s="127">
        <f t="shared" si="253"/>
        <v>81.900000000000006</v>
      </c>
      <c r="BS131" s="127">
        <f t="shared" si="253"/>
        <v>77.88</v>
      </c>
      <c r="BT131" s="127">
        <f t="shared" si="253"/>
        <v>79.900000000000006</v>
      </c>
      <c r="BU131" s="127">
        <f t="shared" si="253"/>
        <v>76.239999999999995</v>
      </c>
      <c r="BV131" s="127">
        <f t="shared" si="253"/>
        <v>81.36</v>
      </c>
      <c r="BW131" s="127">
        <f t="shared" si="253"/>
        <v>90.36</v>
      </c>
      <c r="BX131" s="127">
        <f t="shared" si="253"/>
        <v>71.84</v>
      </c>
      <c r="BY131" s="127">
        <f t="shared" si="253"/>
        <v>83.12</v>
      </c>
      <c r="BZ131" s="127">
        <f t="shared" si="253"/>
        <v>77.539999999999992</v>
      </c>
      <c r="CA131" s="127">
        <f t="shared" si="253"/>
        <v>83.9</v>
      </c>
      <c r="CB131" s="127">
        <f t="shared" si="253"/>
        <v>79.38000000000001</v>
      </c>
      <c r="CC131" s="127">
        <f t="shared" si="253"/>
        <v>77.16</v>
      </c>
      <c r="CD131" s="127">
        <f t="shared" si="253"/>
        <v>74.28</v>
      </c>
      <c r="CE131" s="127">
        <f t="shared" si="253"/>
        <v>89.16</v>
      </c>
      <c r="CF131" s="127">
        <f t="shared" si="253"/>
        <v>77.78</v>
      </c>
      <c r="CG131" s="127">
        <f t="shared" si="253"/>
        <v>85.820000000000007</v>
      </c>
      <c r="CH131" s="127">
        <f t="shared" si="253"/>
        <v>88.600000000000009</v>
      </c>
      <c r="CI131" s="127">
        <f t="shared" si="253"/>
        <v>76.299999999999983</v>
      </c>
      <c r="CJ131" s="127">
        <f t="shared" si="253"/>
        <v>85.539999999999992</v>
      </c>
      <c r="CK131" s="127">
        <f t="shared" si="253"/>
        <v>74.259999999999991</v>
      </c>
      <c r="CL131" s="127">
        <f t="shared" si="253"/>
        <v>82.88</v>
      </c>
      <c r="CM131" s="127">
        <f t="shared" si="253"/>
        <v>79.8</v>
      </c>
      <c r="CN131" s="127">
        <f t="shared" si="253"/>
        <v>72.78</v>
      </c>
      <c r="CO131" s="127">
        <f t="shared" si="253"/>
        <v>78.080000000000013</v>
      </c>
      <c r="CP131" s="127">
        <f t="shared" si="253"/>
        <v>80.92</v>
      </c>
      <c r="CQ131" s="127">
        <f t="shared" si="253"/>
        <v>73.820000000000007</v>
      </c>
      <c r="CR131" s="127">
        <f t="shared" si="253"/>
        <v>78.320000000000007</v>
      </c>
      <c r="CS131" s="127">
        <f t="shared" si="253"/>
        <v>83.66</v>
      </c>
      <c r="CT131" s="127">
        <f t="shared" si="253"/>
        <v>73.320000000000007</v>
      </c>
      <c r="CU131" s="127">
        <f t="shared" si="253"/>
        <v>84.22</v>
      </c>
      <c r="CV131" s="127">
        <f t="shared" si="253"/>
        <v>73.2</v>
      </c>
      <c r="CW131" s="127">
        <f t="shared" si="253"/>
        <v>77.820000000000007</v>
      </c>
      <c r="CX131" s="127">
        <f t="shared" si="253"/>
        <v>78.740000000000009</v>
      </c>
      <c r="CY131" s="127">
        <f t="shared" si="253"/>
        <v>90.56</v>
      </c>
      <c r="CZ131" s="127">
        <f t="shared" si="253"/>
        <v>76.84</v>
      </c>
      <c r="DA131" s="127">
        <f t="shared" si="253"/>
        <v>79.460000000000008</v>
      </c>
      <c r="DB131" s="127">
        <f t="shared" si="253"/>
        <v>79.039999999999992</v>
      </c>
      <c r="DC131" s="127">
        <f t="shared" si="253"/>
        <v>79.960000000000008</v>
      </c>
      <c r="DD131" s="127">
        <f t="shared" si="253"/>
        <v>81.940000000000012</v>
      </c>
      <c r="DE131" s="127">
        <f t="shared" si="253"/>
        <v>90</v>
      </c>
      <c r="DF131" s="127">
        <f t="shared" si="253"/>
        <v>81.740000000000009</v>
      </c>
      <c r="DG131" s="127">
        <f t="shared" si="253"/>
        <v>84.84</v>
      </c>
      <c r="DH131" s="127">
        <f t="shared" si="253"/>
        <v>79.66</v>
      </c>
      <c r="DI131" s="127">
        <f t="shared" si="253"/>
        <v>76.86</v>
      </c>
      <c r="DJ131" s="127">
        <f t="shared" si="253"/>
        <v>80.36</v>
      </c>
      <c r="DK131" s="127">
        <f t="shared" si="253"/>
        <v>77.02000000000001</v>
      </c>
      <c r="DL131" s="127">
        <f t="shared" si="253"/>
        <v>86.560000000000016</v>
      </c>
      <c r="DM131" s="127">
        <f t="shared" si="253"/>
        <v>85.059999999999988</v>
      </c>
      <c r="DN131" s="127">
        <f t="shared" si="253"/>
        <v>82.46</v>
      </c>
      <c r="DO131" s="127">
        <f t="shared" si="253"/>
        <v>85.52000000000001</v>
      </c>
      <c r="DP131" s="127">
        <f t="shared" si="253"/>
        <v>90</v>
      </c>
      <c r="DQ131" s="127">
        <f t="shared" si="253"/>
        <v>82.54</v>
      </c>
      <c r="DR131" s="127">
        <f t="shared" si="253"/>
        <v>85.42</v>
      </c>
      <c r="DS131" s="127">
        <f t="shared" si="253"/>
        <v>83.820000000000007</v>
      </c>
      <c r="DT131" s="127">
        <f t="shared" si="253"/>
        <v>89</v>
      </c>
      <c r="DU131" s="127">
        <f t="shared" si="253"/>
        <v>85.539999999999992</v>
      </c>
      <c r="DV131" s="127">
        <f t="shared" si="253"/>
        <v>82.24</v>
      </c>
      <c r="DW131" s="127">
        <f t="shared" si="253"/>
        <v>76.02000000000001</v>
      </c>
      <c r="DX131" s="127">
        <f t="shared" si="253"/>
        <v>81.94</v>
      </c>
      <c r="DY131" s="127">
        <f t="shared" si="253"/>
        <v>73.84</v>
      </c>
      <c r="DZ131" s="127">
        <f t="shared" si="253"/>
        <v>79.320000000000007</v>
      </c>
      <c r="EA131" s="127">
        <f t="shared" si="253"/>
        <v>79.38000000000001</v>
      </c>
      <c r="EB131" s="127">
        <f t="shared" ref="EB131:GM131" si="254">(EB46+EB61+EB83+EB105+EB127)/5</f>
        <v>86.539999999999992</v>
      </c>
      <c r="EC131" s="127">
        <f t="shared" si="254"/>
        <v>80.47999999999999</v>
      </c>
      <c r="ED131" s="127">
        <f t="shared" si="254"/>
        <v>78.359999999999985</v>
      </c>
      <c r="EE131" s="127">
        <f t="shared" si="254"/>
        <v>81.099999999999994</v>
      </c>
      <c r="EF131" s="127">
        <f t="shared" si="254"/>
        <v>77.400000000000006</v>
      </c>
      <c r="EG131" s="127">
        <f t="shared" si="254"/>
        <v>73.740000000000009</v>
      </c>
      <c r="EH131" s="127">
        <f t="shared" si="254"/>
        <v>86.38</v>
      </c>
      <c r="EI131" s="127">
        <f t="shared" si="254"/>
        <v>81.580000000000013</v>
      </c>
      <c r="EJ131" s="127">
        <f t="shared" si="254"/>
        <v>79.3</v>
      </c>
      <c r="EK131" s="127">
        <f t="shared" si="254"/>
        <v>69.36</v>
      </c>
      <c r="EL131" s="127">
        <f t="shared" si="254"/>
        <v>82</v>
      </c>
      <c r="EM131" s="127">
        <f t="shared" si="254"/>
        <v>80.320000000000007</v>
      </c>
      <c r="EN131" s="127">
        <f t="shared" si="254"/>
        <v>76.66</v>
      </c>
      <c r="EO131" s="127">
        <f t="shared" si="254"/>
        <v>78.960000000000008</v>
      </c>
      <c r="EP131" s="127">
        <f t="shared" si="254"/>
        <v>75.88</v>
      </c>
      <c r="EQ131" s="127">
        <f t="shared" si="254"/>
        <v>84.2</v>
      </c>
      <c r="ER131" s="127">
        <f t="shared" si="254"/>
        <v>83.78</v>
      </c>
      <c r="ES131" s="127">
        <f t="shared" si="254"/>
        <v>65.02</v>
      </c>
      <c r="ET131" s="127">
        <f t="shared" si="254"/>
        <v>77.8</v>
      </c>
      <c r="EU131" s="127">
        <f t="shared" si="254"/>
        <v>86.2</v>
      </c>
      <c r="EV131" s="127">
        <f t="shared" si="254"/>
        <v>76.38</v>
      </c>
      <c r="EW131" s="127">
        <f t="shared" si="254"/>
        <v>75.72</v>
      </c>
      <c r="EX131" s="127">
        <f t="shared" si="254"/>
        <v>80.3</v>
      </c>
      <c r="EY131" s="127">
        <f t="shared" si="254"/>
        <v>76.56</v>
      </c>
      <c r="EZ131" s="127">
        <f t="shared" si="254"/>
        <v>72.940000000000012</v>
      </c>
      <c r="FA131" s="127">
        <f t="shared" si="254"/>
        <v>86.54</v>
      </c>
      <c r="FB131" s="127">
        <f t="shared" si="254"/>
        <v>81.039999999999992</v>
      </c>
      <c r="FC131" s="127">
        <f t="shared" si="254"/>
        <v>88</v>
      </c>
      <c r="FD131" s="127">
        <f t="shared" si="254"/>
        <v>91.42</v>
      </c>
      <c r="FE131" s="127">
        <f t="shared" si="254"/>
        <v>85.42</v>
      </c>
      <c r="FF131" s="127">
        <f t="shared" si="254"/>
        <v>83.4</v>
      </c>
      <c r="FG131" s="127">
        <f t="shared" si="254"/>
        <v>64.42</v>
      </c>
      <c r="FH131" s="127">
        <f t="shared" si="254"/>
        <v>91.12</v>
      </c>
      <c r="FI131" s="127">
        <f t="shared" si="254"/>
        <v>82.18</v>
      </c>
      <c r="FJ131" s="127">
        <f t="shared" si="254"/>
        <v>84.960000000000008</v>
      </c>
      <c r="FK131" s="127">
        <f t="shared" si="254"/>
        <v>81.56</v>
      </c>
      <c r="FL131" s="127">
        <f t="shared" si="254"/>
        <v>69.28</v>
      </c>
      <c r="FM131" s="127">
        <f t="shared" si="254"/>
        <v>81.2</v>
      </c>
      <c r="FN131" s="127">
        <f t="shared" si="254"/>
        <v>70.78</v>
      </c>
      <c r="FO131" s="127">
        <f t="shared" si="254"/>
        <v>80.820000000000007</v>
      </c>
      <c r="FP131" s="127">
        <f t="shared" si="254"/>
        <v>82.52000000000001</v>
      </c>
      <c r="FQ131" s="127">
        <f t="shared" si="254"/>
        <v>83.3</v>
      </c>
      <c r="FR131" s="127">
        <f t="shared" si="254"/>
        <v>81.22</v>
      </c>
      <c r="FS131" s="127">
        <f t="shared" si="254"/>
        <v>83.42</v>
      </c>
      <c r="FT131" s="127">
        <f t="shared" si="254"/>
        <v>75.460000000000008</v>
      </c>
      <c r="FU131" s="127">
        <f t="shared" si="254"/>
        <v>79.739999999999995</v>
      </c>
      <c r="FV131" s="127">
        <f t="shared" si="254"/>
        <v>83.360000000000014</v>
      </c>
      <c r="FW131" s="127">
        <f t="shared" si="254"/>
        <v>79.039999999999992</v>
      </c>
      <c r="FX131" s="127">
        <f t="shared" si="254"/>
        <v>77.679999999999993</v>
      </c>
      <c r="FY131" s="127">
        <f t="shared" si="254"/>
        <v>77.400000000000006</v>
      </c>
      <c r="FZ131" s="127">
        <f t="shared" si="254"/>
        <v>76.140000000000015</v>
      </c>
      <c r="GA131" s="127">
        <f t="shared" si="254"/>
        <v>82.06</v>
      </c>
      <c r="GB131" s="127">
        <f t="shared" si="254"/>
        <v>65.44</v>
      </c>
      <c r="GC131" s="127">
        <f t="shared" si="254"/>
        <v>76.8</v>
      </c>
      <c r="GD131" s="127">
        <f t="shared" si="254"/>
        <v>82.8</v>
      </c>
      <c r="GE131" s="127">
        <f t="shared" si="254"/>
        <v>79.940000000000012</v>
      </c>
      <c r="GF131" s="127">
        <f t="shared" si="254"/>
        <v>81.039999999999992</v>
      </c>
      <c r="GG131" s="127">
        <f t="shared" si="254"/>
        <v>80.62</v>
      </c>
      <c r="GH131" s="127">
        <f t="shared" si="254"/>
        <v>79.84</v>
      </c>
      <c r="GI131" s="127">
        <f t="shared" si="254"/>
        <v>82.06</v>
      </c>
      <c r="GJ131" s="127">
        <f t="shared" si="254"/>
        <v>82.22</v>
      </c>
      <c r="GK131" s="127">
        <f t="shared" si="254"/>
        <v>77.260000000000019</v>
      </c>
      <c r="GL131" s="127">
        <f t="shared" si="254"/>
        <v>83.22</v>
      </c>
      <c r="GM131" s="127">
        <f t="shared" si="254"/>
        <v>85.42</v>
      </c>
      <c r="GN131" s="127">
        <f t="shared" ref="GN131:IB131" si="255">(GN46+GN61+GN83+GN105+GN127)/5</f>
        <v>72.98</v>
      </c>
      <c r="GO131" s="127">
        <f t="shared" si="255"/>
        <v>75.58</v>
      </c>
      <c r="GP131" s="127">
        <f t="shared" si="255"/>
        <v>76.320000000000007</v>
      </c>
      <c r="GQ131" s="127">
        <f t="shared" si="255"/>
        <v>86</v>
      </c>
      <c r="GR131" s="127">
        <f t="shared" si="255"/>
        <v>80.239999999999995</v>
      </c>
      <c r="GS131" s="127">
        <f t="shared" si="255"/>
        <v>85.580000000000013</v>
      </c>
      <c r="GT131" s="127">
        <f t="shared" si="255"/>
        <v>73.259999999999991</v>
      </c>
      <c r="GU131" s="127">
        <f t="shared" si="255"/>
        <v>84.24</v>
      </c>
      <c r="GV131" s="127">
        <f t="shared" si="255"/>
        <v>81.3</v>
      </c>
      <c r="GW131" s="127">
        <f t="shared" si="255"/>
        <v>70.16</v>
      </c>
      <c r="GX131" s="127">
        <f t="shared" si="255"/>
        <v>82.26</v>
      </c>
      <c r="GY131" s="127">
        <f t="shared" si="255"/>
        <v>75.960000000000008</v>
      </c>
      <c r="GZ131" s="127">
        <f t="shared" si="255"/>
        <v>67.400000000000006</v>
      </c>
      <c r="HA131" s="127">
        <f t="shared" si="255"/>
        <v>85.559999999999988</v>
      </c>
      <c r="HB131" s="127">
        <f t="shared" si="255"/>
        <v>78.42</v>
      </c>
      <c r="HC131" s="127">
        <f t="shared" si="255"/>
        <v>76.78</v>
      </c>
      <c r="HD131" s="127">
        <f t="shared" si="255"/>
        <v>84</v>
      </c>
      <c r="HE131" s="127">
        <f t="shared" si="255"/>
        <v>79.14</v>
      </c>
      <c r="HF131" s="127">
        <f t="shared" si="255"/>
        <v>90.28</v>
      </c>
      <c r="HG131" s="127">
        <f t="shared" si="255"/>
        <v>76.88</v>
      </c>
      <c r="HH131" s="127">
        <f t="shared" si="255"/>
        <v>84.28</v>
      </c>
      <c r="HI131" s="127">
        <f t="shared" si="255"/>
        <v>71.179999999999993</v>
      </c>
      <c r="HJ131" s="127">
        <f t="shared" si="255"/>
        <v>79.58</v>
      </c>
      <c r="HK131" s="127">
        <f t="shared" si="255"/>
        <v>76.059999999999988</v>
      </c>
      <c r="HL131" s="127">
        <f t="shared" si="255"/>
        <v>75.02000000000001</v>
      </c>
      <c r="HM131" s="127">
        <f t="shared" si="255"/>
        <v>85.8</v>
      </c>
      <c r="HN131" s="127">
        <f t="shared" si="255"/>
        <v>81.36</v>
      </c>
      <c r="HO131" s="127">
        <f t="shared" si="255"/>
        <v>73.42</v>
      </c>
      <c r="HP131" s="127">
        <f t="shared" si="255"/>
        <v>89.52000000000001</v>
      </c>
      <c r="HQ131" s="127">
        <f t="shared" si="255"/>
        <v>75.58</v>
      </c>
      <c r="HR131" s="127">
        <f t="shared" si="255"/>
        <v>77.460000000000008</v>
      </c>
      <c r="HS131" s="127">
        <f t="shared" si="255"/>
        <v>78.47999999999999</v>
      </c>
      <c r="HT131" s="127">
        <f t="shared" si="255"/>
        <v>87.6</v>
      </c>
      <c r="HU131" s="127">
        <f t="shared" si="255"/>
        <v>84.34</v>
      </c>
      <c r="HV131" s="127">
        <f t="shared" si="255"/>
        <v>72.44</v>
      </c>
      <c r="HW131" s="127">
        <f t="shared" si="255"/>
        <v>73.800000000000011</v>
      </c>
      <c r="HX131" s="127">
        <f t="shared" si="255"/>
        <v>87.300000000000011</v>
      </c>
      <c r="HY131" s="127">
        <f t="shared" si="255"/>
        <v>78.94</v>
      </c>
      <c r="HZ131" s="127">
        <f t="shared" si="255"/>
        <v>76.240000000000009</v>
      </c>
      <c r="IA131" s="127">
        <f t="shared" si="255"/>
        <v>70.44</v>
      </c>
      <c r="IB131" s="127">
        <f t="shared" si="255"/>
        <v>75.140000000000015</v>
      </c>
    </row>
    <row r="132" spans="1:236" s="128" customFormat="1" ht="25.5" hidden="1" customHeight="1" x14ac:dyDescent="0.3">
      <c r="A132" s="1227"/>
      <c r="B132" s="1183" t="s">
        <v>288</v>
      </c>
      <c r="C132" s="1184"/>
    </row>
    <row r="133" spans="1:236" s="129" customFormat="1" ht="21" hidden="1" customHeight="1" x14ac:dyDescent="0.3">
      <c r="A133" s="1227"/>
      <c r="B133" s="1181" t="s">
        <v>271</v>
      </c>
      <c r="C133" s="1182"/>
      <c r="D133" s="130"/>
    </row>
    <row r="134" spans="1:236" s="122" customFormat="1" ht="21" hidden="1" customHeight="1" x14ac:dyDescent="0.3">
      <c r="A134" s="1227"/>
      <c r="B134" s="1179" t="s">
        <v>347</v>
      </c>
      <c r="C134" s="1180"/>
      <c r="D134" s="122">
        <v>84.902600000000007</v>
      </c>
    </row>
    <row r="135" spans="1:236" s="131" customFormat="1" ht="21" hidden="1" customHeight="1" x14ac:dyDescent="0.35">
      <c r="A135" s="1227"/>
      <c r="B135" s="132" t="s">
        <v>348</v>
      </c>
      <c r="C135" s="132"/>
      <c r="D135" s="133">
        <f>D131-D134</f>
        <v>-4.502600000000001</v>
      </c>
    </row>
  </sheetData>
  <mergeCells count="141">
    <mergeCell ref="B113:C113"/>
    <mergeCell ref="B87:C87"/>
    <mergeCell ref="A7:A26"/>
    <mergeCell ref="A120:A125"/>
    <mergeCell ref="A131:A135"/>
    <mergeCell ref="B90:C90"/>
    <mergeCell ref="B91:C91"/>
    <mergeCell ref="B122:B123"/>
    <mergeCell ref="B116:B117"/>
    <mergeCell ref="B110:B111"/>
    <mergeCell ref="B100:B101"/>
    <mergeCell ref="B94:B95"/>
    <mergeCell ref="B88:B89"/>
    <mergeCell ref="B92:C92"/>
    <mergeCell ref="B93:C93"/>
    <mergeCell ref="B96:C96"/>
    <mergeCell ref="B97:C97"/>
    <mergeCell ref="B98:C98"/>
    <mergeCell ref="B99:C99"/>
    <mergeCell ref="B102:C102"/>
    <mergeCell ref="B103:C103"/>
    <mergeCell ref="B104:C104"/>
    <mergeCell ref="B105:C105"/>
    <mergeCell ref="B119:C119"/>
    <mergeCell ref="B112:C112"/>
    <mergeCell ref="B78:B79"/>
    <mergeCell ref="A4:A6"/>
    <mergeCell ref="A54:A59"/>
    <mergeCell ref="A70:A75"/>
    <mergeCell ref="A48:A53"/>
    <mergeCell ref="B134:C134"/>
    <mergeCell ref="B133:C133"/>
    <mergeCell ref="B132:C132"/>
    <mergeCell ref="B131:C131"/>
    <mergeCell ref="B130:C130"/>
    <mergeCell ref="B129:C129"/>
    <mergeCell ref="B128:C128"/>
    <mergeCell ref="B127:C127"/>
    <mergeCell ref="B126:C126"/>
    <mergeCell ref="B125:C125"/>
    <mergeCell ref="B124:C124"/>
    <mergeCell ref="B121:C121"/>
    <mergeCell ref="B120:C120"/>
    <mergeCell ref="B82:C82"/>
    <mergeCell ref="B83:C83"/>
    <mergeCell ref="B84:C84"/>
    <mergeCell ref="B109:C109"/>
    <mergeCell ref="B85:C85"/>
    <mergeCell ref="B69:C69"/>
    <mergeCell ref="B70:C70"/>
    <mergeCell ref="B71:C71"/>
    <mergeCell ref="B72:C72"/>
    <mergeCell ref="B73:C73"/>
    <mergeCell ref="B75:C75"/>
    <mergeCell ref="B76:C76"/>
    <mergeCell ref="B77:C77"/>
    <mergeCell ref="B80:C80"/>
    <mergeCell ref="B21:B22"/>
    <mergeCell ref="B35:C35"/>
    <mergeCell ref="B36:C36"/>
    <mergeCell ref="B37:C37"/>
    <mergeCell ref="B40:C40"/>
    <mergeCell ref="B41:C41"/>
    <mergeCell ref="B81:C81"/>
    <mergeCell ref="B43:C43"/>
    <mergeCell ref="B45:C45"/>
    <mergeCell ref="B46:C46"/>
    <mergeCell ref="B48:C48"/>
    <mergeCell ref="B49:C49"/>
    <mergeCell ref="B50:C50"/>
    <mergeCell ref="B54:C54"/>
    <mergeCell ref="B55:B57"/>
    <mergeCell ref="B42:C42"/>
    <mergeCell ref="B23:C23"/>
    <mergeCell ref="B24:C24"/>
    <mergeCell ref="B25:C25"/>
    <mergeCell ref="B26:C26"/>
    <mergeCell ref="B27:C27"/>
    <mergeCell ref="B28:C28"/>
    <mergeCell ref="B29:C29"/>
    <mergeCell ref="B30:C30"/>
    <mergeCell ref="B31:C31"/>
    <mergeCell ref="B38:B39"/>
    <mergeCell ref="B32:C32"/>
    <mergeCell ref="B33:B34"/>
    <mergeCell ref="A92:A97"/>
    <mergeCell ref="A98:A103"/>
    <mergeCell ref="A114:A119"/>
    <mergeCell ref="A126:A130"/>
    <mergeCell ref="A104:A107"/>
    <mergeCell ref="B86:C86"/>
    <mergeCell ref="B114:C114"/>
    <mergeCell ref="B115:C115"/>
    <mergeCell ref="B118:C118"/>
    <mergeCell ref="B106:C106"/>
    <mergeCell ref="B107:C107"/>
    <mergeCell ref="B108:C108"/>
    <mergeCell ref="B60:C60"/>
    <mergeCell ref="B61:C61"/>
    <mergeCell ref="B62:C62"/>
    <mergeCell ref="B63:C63"/>
    <mergeCell ref="B64:C64"/>
    <mergeCell ref="B65:C65"/>
    <mergeCell ref="B66:C66"/>
    <mergeCell ref="B67:C67"/>
    <mergeCell ref="A27:A30"/>
    <mergeCell ref="A65:A69"/>
    <mergeCell ref="A82:A85"/>
    <mergeCell ref="A44:A47"/>
    <mergeCell ref="A60:A64"/>
    <mergeCell ref="A76:A81"/>
    <mergeCell ref="A31:A43"/>
    <mergeCell ref="A108:A113"/>
    <mergeCell ref="A86:A91"/>
    <mergeCell ref="B4:C4"/>
    <mergeCell ref="B5:C5"/>
    <mergeCell ref="B6:C6"/>
    <mergeCell ref="B7:C7"/>
    <mergeCell ref="B12:C12"/>
    <mergeCell ref="B14:B15"/>
    <mergeCell ref="B16:C16"/>
    <mergeCell ref="B17:C17"/>
    <mergeCell ref="B18:C18"/>
    <mergeCell ref="HO1:HT1"/>
    <mergeCell ref="DM1:EA1"/>
    <mergeCell ref="GQ1:GX1"/>
    <mergeCell ref="HU1:IB1"/>
    <mergeCell ref="BO1:CA1"/>
    <mergeCell ref="CB1:CS1"/>
    <mergeCell ref="D1:AX1"/>
    <mergeCell ref="HI1:HN1"/>
    <mergeCell ref="GY1:HH1"/>
    <mergeCell ref="FI1:FW1"/>
    <mergeCell ref="FB1:FH1"/>
    <mergeCell ref="EH1:EN1"/>
    <mergeCell ref="CT1:DL1"/>
    <mergeCell ref="BE1:BN1"/>
    <mergeCell ref="AY1:BD1"/>
    <mergeCell ref="EO1:FA1"/>
    <mergeCell ref="EB1:EG1"/>
    <mergeCell ref="FY1:GP1"/>
  </mergeCells>
  <pageMargins left="0.70000004768371604" right="0.70000004768371604" top="0.75" bottom="0.75" header="0.30000001192092901" footer="0.30000001192092901"/>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Общий рейтинг ОУ</vt:lpstr>
      <vt:lpstr>IT-опрос</vt:lpstr>
      <vt:lpstr>Общий свод данных</vt:lpstr>
      <vt:lpstr>Информация для bus.gov</vt:lpstr>
      <vt:lpstr>Лист1</vt:lpstr>
      <vt:lpstr>Информация для bus.gov1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Долгополов В.Н.</cp:lastModifiedBy>
  <cp:lastPrinted>2026-07-06T03:08:44Z</cp:lastPrinted>
  <dcterms:created xsi:type="dcterms:W3CDTF">2025-10-21T02:19:52Z</dcterms:created>
  <dcterms:modified xsi:type="dcterms:W3CDTF">2026-07-06T03:23:00Z</dcterms:modified>
</cp:coreProperties>
</file>