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12" windowWidth="13476" windowHeight="10860" tabRatio="903" activeTab="0"/>
  </bookViews>
  <sheets>
    <sheet name="Приложение_№1 к МП" sheetId="1" r:id="rId1"/>
  </sheets>
  <definedNames/>
  <calcPr fullCalcOnLoad="1" fullPrecision="0"/>
</workbook>
</file>

<file path=xl/sharedStrings.xml><?xml version="1.0" encoding="utf-8"?>
<sst xmlns="http://schemas.openxmlformats.org/spreadsheetml/2006/main" count="95" uniqueCount="35">
  <si>
    <t>Наименование программы, подпрограммы</t>
  </si>
  <si>
    <t>Код бюджетной классификации</t>
  </si>
  <si>
    <t>Рз Пр</t>
  </si>
  <si>
    <t>ЦСР</t>
  </si>
  <si>
    <t>ВР</t>
  </si>
  <si>
    <t>Расходы (тыс. руб.), годы</t>
  </si>
  <si>
    <t>Итого на период</t>
  </si>
  <si>
    <t>всего расходное обязательство по программе</t>
  </si>
  <si>
    <t>Подпрограмма 1</t>
  </si>
  <si>
    <t>Подпрограмма 2</t>
  </si>
  <si>
    <t>Подпрограмма 3</t>
  </si>
  <si>
    <t>Подпрограмма 4</t>
  </si>
  <si>
    <t>Информация о распределении планируемых расходов по отдельным мероприятиям программ, подпрограммам государственной программы</t>
  </si>
  <si>
    <t>Статус (муниципальная программа, подпрограмма)</t>
  </si>
  <si>
    <t>Муниципальная программа</t>
  </si>
  <si>
    <t>Наименование РБС</t>
  </si>
  <si>
    <t>РБС</t>
  </si>
  <si>
    <t>в том числе по РБС:</t>
  </si>
  <si>
    <t>Отдел образования администрации города Дивногорска</t>
  </si>
  <si>
    <t>Управление социальной защиты администрации города Дивногорска</t>
  </si>
  <si>
    <t>МСКУ "МЦБ"</t>
  </si>
  <si>
    <t>«Обеспечение безопасного качественного отдыха и оздоровления детей в период каникул»</t>
  </si>
  <si>
    <t>«Обеспечение реализации муниципальной программы и прочие мероприятия в области образования»</t>
  </si>
  <si>
    <t>Администрация города Дивногорска</t>
  </si>
  <si>
    <t>х</t>
  </si>
  <si>
    <t>948</t>
  </si>
  <si>
    <t>975</t>
  </si>
  <si>
    <t>976</t>
  </si>
  <si>
    <t>906</t>
  </si>
  <si>
    <t>Приложение № 1
к муниципальной программе 
«Система образования 
города Дивногорска »</t>
  </si>
  <si>
    <t>«Система образования 
города Дивногорска »</t>
  </si>
  <si>
    <t>«Дошкольное образование детей»</t>
  </si>
  <si>
    <t>«Общее и дополнительное образование детей»</t>
  </si>
  <si>
    <t>Начальник отдела образования администрации города Дивногорска</t>
  </si>
  <si>
    <t>Г.В.Кабацура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</si>
</sst>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#,##0.0"/>
    <numFmt numFmtId="173" formatCode="#,##0.00_ ;\-#,##0.00\ "/>
    <numFmt numFmtId="174" formatCode="#,##0.00_р_.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_-* #,##0.0000_р_._-;\-* #,##0.0000_р_._-;_-* &quot;-&quot;??_р_._-;_-@_-"/>
    <numFmt numFmtId="181" formatCode="_-* #,##0_р_._-;\-* #,##0_р_._-;_-* &quot;-&quot;??_р_._-;_-@_-"/>
    <numFmt numFmtId="182" formatCode="#,##0.000"/>
    <numFmt numFmtId="183" formatCode="_-* #,##0.000_р_._-;\-* #,##0.000_р_._-;_-* &quot;-&quot;???_р_._-;_-@_-"/>
    <numFmt numFmtId="184" formatCode="_-* #,##0.0000_р_._-;\-* #,##0.0000_р_._-;_-* &quot;-&quot;????_р_._-;_-@_-"/>
    <numFmt numFmtId="185" formatCode="_-* #,##0.000_р_._-;\-* #,##0.000_р_._-;_-* &quot;-&quot;????_р_._-;_-@_-"/>
    <numFmt numFmtId="186" formatCode="_-* #,##0.00_р_._-;\-* #,##0.00_р_._-;_-* &quot;-&quot;????_р_._-;_-@_-"/>
    <numFmt numFmtId="187" formatCode="_-* #,##0.00_р_._-;\-* #,##0.00_р_._-;_-* &quot;-&quot;?_р_._-;_-@_-"/>
    <numFmt numFmtId="188" formatCode="000000"/>
    <numFmt numFmtId="189" formatCode="0.0;[Red]0.0"/>
    <numFmt numFmtId="190" formatCode="0.00;[Red]0.00"/>
    <numFmt numFmtId="191" formatCode="0.0%"/>
    <numFmt numFmtId="192" formatCode="[$-FC19]d\ mmmm\ yyyy\ &quot;г.&quot;"/>
    <numFmt numFmtId="193" formatCode="0.0E+00"/>
    <numFmt numFmtId="194" formatCode="#,##0.0_ ;\-#,##0.0\ "/>
    <numFmt numFmtId="195" formatCode="_-* #,##0.000_р_._-;\-* #,##0.000_р_._-;_-* &quot;-&quot;?_р_._-;_-@_-"/>
    <numFmt numFmtId="196" formatCode="_-* #,##0.0000_р_._-;\-* #,##0.0000_р_._-;_-* &quot;-&quot;?_р_._-;_-@_-"/>
    <numFmt numFmtId="197" formatCode="_-* #,##0.00000_р_._-;\-* #,##0.00000_р_._-;_-* &quot;-&quot;?_р_._-;_-@_-"/>
    <numFmt numFmtId="198" formatCode="#,##0.0_р_."/>
    <numFmt numFmtId="199" formatCode="#,##0.0;[Red]#,##0.0"/>
    <numFmt numFmtId="200" formatCode="_-* #,##0.0&quot;р.&quot;_-;\-* #,##0.0&quot;р.&quot;_-;_-* &quot;-&quot;?&quot;р.&quot;_-;_-@_-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Alignment="1">
      <alignment/>
    </xf>
    <xf numFmtId="166" fontId="4" fillId="33" borderId="10" xfId="0" applyNumberFormat="1" applyFont="1" applyFill="1" applyBorder="1" applyAlignment="1">
      <alignment/>
    </xf>
    <xf numFmtId="166" fontId="4" fillId="33" borderId="10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0" borderId="14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90" zoomScaleNormal="90" zoomScalePageLayoutView="0" workbookViewId="0" topLeftCell="A1">
      <pane xSplit="16428" topLeftCell="I1" activePane="topLeft" state="split"/>
      <selection pane="topLeft" activeCell="M5" sqref="M5"/>
      <selection pane="topRight" activeCell="I1" sqref="I1"/>
    </sheetView>
  </sheetViews>
  <sheetFormatPr defaultColWidth="9.375" defaultRowHeight="12.75"/>
  <cols>
    <col min="1" max="1" width="18.50390625" style="1" customWidth="1"/>
    <col min="2" max="2" width="22.375" style="1" customWidth="1"/>
    <col min="3" max="3" width="25.375" style="1" customWidth="1"/>
    <col min="4" max="7" width="9.375" style="1" customWidth="1"/>
    <col min="8" max="12" width="15.50390625" style="1" customWidth="1"/>
    <col min="13" max="13" width="17.00390625" style="1" customWidth="1"/>
    <col min="14" max="16384" width="9.375" style="1" customWidth="1"/>
  </cols>
  <sheetData>
    <row r="1" spans="9:13" ht="58.5" customHeight="1">
      <c r="I1" s="34" t="s">
        <v>29</v>
      </c>
      <c r="J1" s="35"/>
      <c r="K1" s="35"/>
      <c r="L1" s="35"/>
      <c r="M1" s="35"/>
    </row>
    <row r="2" spans="1:13" ht="30" customHeight="1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8.75" customHeight="1">
      <c r="A3" s="20" t="s">
        <v>13</v>
      </c>
      <c r="B3" s="20" t="s">
        <v>0</v>
      </c>
      <c r="C3" s="20" t="s">
        <v>15</v>
      </c>
      <c r="D3" s="20" t="s">
        <v>1</v>
      </c>
      <c r="E3" s="20"/>
      <c r="F3" s="20"/>
      <c r="G3" s="20"/>
      <c r="H3" s="20" t="s">
        <v>5</v>
      </c>
      <c r="I3" s="20"/>
      <c r="J3" s="20"/>
      <c r="K3" s="20"/>
      <c r="L3" s="20"/>
      <c r="M3" s="20"/>
    </row>
    <row r="4" spans="1:13" ht="49.5" customHeight="1">
      <c r="A4" s="20"/>
      <c r="B4" s="20"/>
      <c r="C4" s="20"/>
      <c r="D4" s="2" t="s">
        <v>16</v>
      </c>
      <c r="E4" s="2" t="s">
        <v>2</v>
      </c>
      <c r="F4" s="2" t="s">
        <v>3</v>
      </c>
      <c r="G4" s="2" t="s">
        <v>4</v>
      </c>
      <c r="H4" s="2">
        <v>2014</v>
      </c>
      <c r="I4" s="2">
        <v>2015</v>
      </c>
      <c r="J4" s="2">
        <v>2016</v>
      </c>
      <c r="K4" s="2">
        <v>2017</v>
      </c>
      <c r="L4" s="2">
        <v>2018</v>
      </c>
      <c r="M4" s="2" t="s">
        <v>6</v>
      </c>
    </row>
    <row r="5" spans="1:13" ht="48" customHeight="1">
      <c r="A5" s="31" t="s">
        <v>14</v>
      </c>
      <c r="B5" s="28" t="s">
        <v>30</v>
      </c>
      <c r="C5" s="9" t="s">
        <v>7</v>
      </c>
      <c r="D5" s="7" t="s">
        <v>24</v>
      </c>
      <c r="E5" s="7" t="s">
        <v>24</v>
      </c>
      <c r="F5" s="7" t="s">
        <v>24</v>
      </c>
      <c r="G5" s="7" t="s">
        <v>24</v>
      </c>
      <c r="H5" s="17">
        <f>H7+H8+H9+H10</f>
        <v>447679.6</v>
      </c>
      <c r="I5" s="17">
        <f>I7+I8+I9+I10</f>
        <v>473535.7</v>
      </c>
      <c r="J5" s="17">
        <f>J7+J8+J9+J10</f>
        <v>491485.6</v>
      </c>
      <c r="K5" s="17">
        <f>K7+K8+K9+K10</f>
        <v>455533.8</v>
      </c>
      <c r="L5" s="17">
        <f>L7+L8+L9+L10</f>
        <v>455533.8</v>
      </c>
      <c r="M5" s="17">
        <f>SUM(H5:L5)</f>
        <v>2323768.5</v>
      </c>
    </row>
    <row r="6" spans="1:13" ht="15">
      <c r="A6" s="32"/>
      <c r="B6" s="29"/>
      <c r="C6" s="9" t="s">
        <v>17</v>
      </c>
      <c r="D6" s="8"/>
      <c r="E6" s="8"/>
      <c r="F6" s="8"/>
      <c r="G6" s="8"/>
      <c r="H6" s="18"/>
      <c r="I6" s="18"/>
      <c r="J6" s="18"/>
      <c r="K6" s="18"/>
      <c r="L6" s="18"/>
      <c r="M6" s="17">
        <f aca="true" t="shared" si="0" ref="M6:M11">SUM(H6:L6)</f>
        <v>0</v>
      </c>
    </row>
    <row r="7" spans="1:14" ht="52.5" customHeight="1">
      <c r="A7" s="32"/>
      <c r="B7" s="29"/>
      <c r="C7" s="9" t="s">
        <v>18</v>
      </c>
      <c r="D7" s="11" t="s">
        <v>26</v>
      </c>
      <c r="E7" s="7" t="s">
        <v>24</v>
      </c>
      <c r="F7" s="7" t="s">
        <v>24</v>
      </c>
      <c r="G7" s="7" t="s">
        <v>24</v>
      </c>
      <c r="H7" s="18">
        <f>H13+H17+H20+H23</f>
        <v>426003.3</v>
      </c>
      <c r="I7" s="18">
        <f>I13+I17+I20+I23</f>
        <v>451161.3</v>
      </c>
      <c r="J7" s="18">
        <f>J13+J17+J20+J23</f>
        <v>468656.5</v>
      </c>
      <c r="K7" s="18">
        <f>K13+K17+K20+K23</f>
        <v>430837.8</v>
      </c>
      <c r="L7" s="18">
        <f>L13+L17+L20+L23</f>
        <v>430837.8</v>
      </c>
      <c r="M7" s="18">
        <f t="shared" si="0"/>
        <v>2207496.7</v>
      </c>
      <c r="N7" s="15"/>
    </row>
    <row r="8" spans="1:13" ht="63.75" customHeight="1" hidden="1">
      <c r="A8" s="32"/>
      <c r="B8" s="29"/>
      <c r="C8" s="9" t="s">
        <v>19</v>
      </c>
      <c r="D8" s="11" t="s">
        <v>25</v>
      </c>
      <c r="E8" s="7" t="s">
        <v>24</v>
      </c>
      <c r="F8" s="7" t="s">
        <v>24</v>
      </c>
      <c r="G8" s="7" t="s">
        <v>24</v>
      </c>
      <c r="H8" s="18"/>
      <c r="I8" s="18"/>
      <c r="J8" s="18">
        <v>0</v>
      </c>
      <c r="K8" s="18"/>
      <c r="L8" s="18"/>
      <c r="M8" s="18">
        <f t="shared" si="0"/>
        <v>0</v>
      </c>
    </row>
    <row r="9" spans="1:13" ht="33.75" customHeight="1">
      <c r="A9" s="32"/>
      <c r="B9" s="29"/>
      <c r="C9" s="10" t="s">
        <v>20</v>
      </c>
      <c r="D9" s="11" t="s">
        <v>27</v>
      </c>
      <c r="E9" s="7" t="s">
        <v>24</v>
      </c>
      <c r="F9" s="7" t="s">
        <v>24</v>
      </c>
      <c r="G9" s="7" t="s">
        <v>24</v>
      </c>
      <c r="H9" s="18">
        <f>H25</f>
        <v>14153.1</v>
      </c>
      <c r="I9" s="18">
        <f>I25</f>
        <v>14936.4</v>
      </c>
      <c r="J9" s="18">
        <f>J25</f>
        <v>14275.5</v>
      </c>
      <c r="K9" s="18">
        <f>K25</f>
        <v>13291.2</v>
      </c>
      <c r="L9" s="18">
        <f>L25</f>
        <v>13291.2</v>
      </c>
      <c r="M9" s="18">
        <f t="shared" si="0"/>
        <v>69947.4</v>
      </c>
    </row>
    <row r="10" spans="1:13" ht="33.75" customHeight="1">
      <c r="A10" s="33"/>
      <c r="B10" s="30"/>
      <c r="C10" s="10" t="s">
        <v>23</v>
      </c>
      <c r="D10" s="11" t="s">
        <v>28</v>
      </c>
      <c r="E10" s="7" t="s">
        <v>24</v>
      </c>
      <c r="F10" s="7" t="s">
        <v>24</v>
      </c>
      <c r="G10" s="7" t="s">
        <v>24</v>
      </c>
      <c r="H10" s="18">
        <f>H24</f>
        <v>7523.2</v>
      </c>
      <c r="I10" s="18">
        <f>I24</f>
        <v>7438</v>
      </c>
      <c r="J10" s="18">
        <f>J24</f>
        <v>8553.6</v>
      </c>
      <c r="K10" s="18">
        <f>K24</f>
        <v>11404.8</v>
      </c>
      <c r="L10" s="18">
        <f>L24</f>
        <v>11404.8</v>
      </c>
      <c r="M10" s="18">
        <f t="shared" si="0"/>
        <v>46324.4</v>
      </c>
    </row>
    <row r="11" spans="1:13" ht="46.5">
      <c r="A11" s="21" t="s">
        <v>8</v>
      </c>
      <c r="B11" s="21" t="s">
        <v>31</v>
      </c>
      <c r="C11" s="10" t="s">
        <v>7</v>
      </c>
      <c r="D11" s="4" t="s">
        <v>24</v>
      </c>
      <c r="E11" s="6" t="s">
        <v>24</v>
      </c>
      <c r="F11" s="4" t="s">
        <v>24</v>
      </c>
      <c r="G11" s="4" t="s">
        <v>24</v>
      </c>
      <c r="H11" s="18">
        <f>H13+H14</f>
        <v>198091.6</v>
      </c>
      <c r="I11" s="18">
        <f>I13+I14</f>
        <v>204824.6</v>
      </c>
      <c r="J11" s="18">
        <f>J13+J14</f>
        <v>214273.6</v>
      </c>
      <c r="K11" s="18">
        <f>K13+K14</f>
        <v>197627.3</v>
      </c>
      <c r="L11" s="18">
        <f>L13+L14</f>
        <v>197627.3</v>
      </c>
      <c r="M11" s="18">
        <f t="shared" si="0"/>
        <v>1012444.4</v>
      </c>
    </row>
    <row r="12" spans="1:13" ht="15">
      <c r="A12" s="21"/>
      <c r="B12" s="21"/>
      <c r="C12" s="10" t="s">
        <v>17</v>
      </c>
      <c r="D12" s="5"/>
      <c r="E12" s="12"/>
      <c r="F12" s="5"/>
      <c r="G12" s="5"/>
      <c r="H12" s="18"/>
      <c r="I12" s="18"/>
      <c r="J12" s="18"/>
      <c r="K12" s="18"/>
      <c r="L12" s="18"/>
      <c r="M12" s="18"/>
    </row>
    <row r="13" spans="1:13" ht="55.5" customHeight="1">
      <c r="A13" s="21"/>
      <c r="B13" s="21"/>
      <c r="C13" s="9" t="s">
        <v>18</v>
      </c>
      <c r="D13" s="6" t="s">
        <v>26</v>
      </c>
      <c r="E13" s="6" t="s">
        <v>24</v>
      </c>
      <c r="F13" s="4" t="s">
        <v>24</v>
      </c>
      <c r="G13" s="4" t="s">
        <v>24</v>
      </c>
      <c r="H13" s="18">
        <v>198091.6</v>
      </c>
      <c r="I13" s="18">
        <v>204824.6</v>
      </c>
      <c r="J13" s="18">
        <v>214273.6</v>
      </c>
      <c r="K13" s="18">
        <v>197627.3</v>
      </c>
      <c r="L13" s="18">
        <v>197627.3</v>
      </c>
      <c r="M13" s="18">
        <f>SUM(H13:L13)</f>
        <v>1012444.4</v>
      </c>
    </row>
    <row r="14" spans="1:13" ht="46.5" hidden="1">
      <c r="A14" s="21"/>
      <c r="B14" s="21"/>
      <c r="C14" s="9" t="s">
        <v>19</v>
      </c>
      <c r="D14" s="6" t="s">
        <v>25</v>
      </c>
      <c r="E14" s="6" t="s">
        <v>24</v>
      </c>
      <c r="F14" s="4" t="s">
        <v>24</v>
      </c>
      <c r="G14" s="4" t="s">
        <v>24</v>
      </c>
      <c r="H14" s="18"/>
      <c r="I14" s="18"/>
      <c r="J14" s="18">
        <v>0</v>
      </c>
      <c r="K14" s="18"/>
      <c r="L14" s="18"/>
      <c r="M14" s="18">
        <f>SUM(H14:L14)</f>
        <v>0</v>
      </c>
    </row>
    <row r="15" spans="1:13" ht="46.5">
      <c r="A15" s="22" t="s">
        <v>9</v>
      </c>
      <c r="B15" s="24" t="s">
        <v>32</v>
      </c>
      <c r="C15" s="10" t="s">
        <v>7</v>
      </c>
      <c r="D15" s="4" t="s">
        <v>24</v>
      </c>
      <c r="E15" s="6" t="s">
        <v>24</v>
      </c>
      <c r="F15" s="4" t="s">
        <v>24</v>
      </c>
      <c r="G15" s="4" t="s">
        <v>24</v>
      </c>
      <c r="H15" s="18">
        <f>H17</f>
        <v>214471.9</v>
      </c>
      <c r="I15" s="18">
        <f>I17</f>
        <v>231389.2</v>
      </c>
      <c r="J15" s="18">
        <f>J17</f>
        <v>239448.2</v>
      </c>
      <c r="K15" s="18">
        <f>K17</f>
        <v>224448.5</v>
      </c>
      <c r="L15" s="18">
        <f>L17</f>
        <v>224448.5</v>
      </c>
      <c r="M15" s="18">
        <f>SUM(H15:L15)</f>
        <v>1134206.3</v>
      </c>
    </row>
    <row r="16" spans="1:13" ht="15">
      <c r="A16" s="23"/>
      <c r="B16" s="25"/>
      <c r="C16" s="10" t="s">
        <v>17</v>
      </c>
      <c r="D16" s="5"/>
      <c r="E16" s="12"/>
      <c r="F16" s="5"/>
      <c r="G16" s="5"/>
      <c r="H16" s="18"/>
      <c r="I16" s="18"/>
      <c r="J16" s="18"/>
      <c r="K16" s="18"/>
      <c r="L16" s="18"/>
      <c r="M16" s="18"/>
    </row>
    <row r="17" spans="1:13" ht="57" customHeight="1">
      <c r="A17" s="23"/>
      <c r="B17" s="26"/>
      <c r="C17" s="9" t="s">
        <v>18</v>
      </c>
      <c r="D17" s="3">
        <v>975</v>
      </c>
      <c r="E17" s="6" t="s">
        <v>24</v>
      </c>
      <c r="F17" s="4" t="s">
        <v>24</v>
      </c>
      <c r="G17" s="4" t="s">
        <v>24</v>
      </c>
      <c r="H17" s="19">
        <v>214471.9</v>
      </c>
      <c r="I17" s="18">
        <v>231389.2</v>
      </c>
      <c r="J17" s="18">
        <v>239448.2</v>
      </c>
      <c r="K17" s="18">
        <v>224448.5</v>
      </c>
      <c r="L17" s="18">
        <v>224448.5</v>
      </c>
      <c r="M17" s="18">
        <f>SUM(H17:L17)</f>
        <v>1134206.3</v>
      </c>
    </row>
    <row r="18" spans="1:13" ht="47.25" customHeight="1">
      <c r="A18" s="22" t="s">
        <v>10</v>
      </c>
      <c r="B18" s="24" t="s">
        <v>21</v>
      </c>
      <c r="C18" s="10" t="s">
        <v>7</v>
      </c>
      <c r="D18" s="6" t="s">
        <v>26</v>
      </c>
      <c r="E18" s="6" t="s">
        <v>24</v>
      </c>
      <c r="F18" s="4" t="s">
        <v>24</v>
      </c>
      <c r="G18" s="4" t="s">
        <v>24</v>
      </c>
      <c r="H18" s="18">
        <f>H20</f>
        <v>6990.7</v>
      </c>
      <c r="I18" s="18">
        <f>I20</f>
        <v>7764.9</v>
      </c>
      <c r="J18" s="18">
        <f>J20</f>
        <v>7703.7</v>
      </c>
      <c r="K18" s="18">
        <f>K20</f>
        <v>2663.4</v>
      </c>
      <c r="L18" s="18">
        <f>L20</f>
        <v>2663.4</v>
      </c>
      <c r="M18" s="18">
        <f>SUM(H18:L18)</f>
        <v>27786.1</v>
      </c>
    </row>
    <row r="19" spans="1:13" ht="15">
      <c r="A19" s="23"/>
      <c r="B19" s="25"/>
      <c r="C19" s="10" t="s">
        <v>17</v>
      </c>
      <c r="D19" s="5"/>
      <c r="E19" s="12"/>
      <c r="F19" s="5"/>
      <c r="G19" s="5"/>
      <c r="H19" s="18"/>
      <c r="I19" s="18"/>
      <c r="J19" s="18"/>
      <c r="K19" s="18"/>
      <c r="L19" s="18"/>
      <c r="M19" s="18"/>
    </row>
    <row r="20" spans="1:13" ht="55.5" customHeight="1">
      <c r="A20" s="23"/>
      <c r="B20" s="26"/>
      <c r="C20" s="9" t="s">
        <v>18</v>
      </c>
      <c r="D20" s="13">
        <v>975</v>
      </c>
      <c r="E20" s="14" t="s">
        <v>24</v>
      </c>
      <c r="F20" s="13" t="s">
        <v>24</v>
      </c>
      <c r="G20" s="13" t="s">
        <v>24</v>
      </c>
      <c r="H20" s="18">
        <v>6990.7</v>
      </c>
      <c r="I20" s="18">
        <v>7764.9</v>
      </c>
      <c r="J20" s="18">
        <v>7703.7</v>
      </c>
      <c r="K20" s="18">
        <v>2663.4</v>
      </c>
      <c r="L20" s="18">
        <v>2663.4</v>
      </c>
      <c r="M20" s="18">
        <f>SUM(H20:L20)</f>
        <v>27786.1</v>
      </c>
    </row>
    <row r="21" spans="1:13" ht="47.25" customHeight="1">
      <c r="A21" s="27" t="s">
        <v>11</v>
      </c>
      <c r="B21" s="24" t="s">
        <v>22</v>
      </c>
      <c r="C21" s="10" t="s">
        <v>7</v>
      </c>
      <c r="D21" s="4"/>
      <c r="E21" s="6"/>
      <c r="F21" s="4"/>
      <c r="G21" s="4"/>
      <c r="H21" s="18">
        <f>H23+H24+H25</f>
        <v>28125.4</v>
      </c>
      <c r="I21" s="18">
        <f>I23+I24+I25</f>
        <v>29557</v>
      </c>
      <c r="J21" s="18">
        <f>J23+J24+J25</f>
        <v>30060.1</v>
      </c>
      <c r="K21" s="18">
        <f>K23+K24+K25</f>
        <v>30794.6</v>
      </c>
      <c r="L21" s="18">
        <f>L23+L24+L25</f>
        <v>30794.6</v>
      </c>
      <c r="M21" s="18">
        <f>SUM(H21:L21)</f>
        <v>149331.7</v>
      </c>
    </row>
    <row r="22" spans="1:13" ht="15">
      <c r="A22" s="27"/>
      <c r="B22" s="25"/>
      <c r="C22" s="10" t="s">
        <v>17</v>
      </c>
      <c r="D22" s="5"/>
      <c r="E22" s="12"/>
      <c r="F22" s="5"/>
      <c r="G22" s="5"/>
      <c r="H22" s="18"/>
      <c r="I22" s="18"/>
      <c r="J22" s="18"/>
      <c r="K22" s="18"/>
      <c r="L22" s="18"/>
      <c r="M22" s="18">
        <f>SUM(H22:J22)</f>
        <v>0</v>
      </c>
    </row>
    <row r="23" spans="1:13" ht="54" customHeight="1">
      <c r="A23" s="27"/>
      <c r="B23" s="25"/>
      <c r="C23" s="9" t="s">
        <v>18</v>
      </c>
      <c r="D23" s="6" t="s">
        <v>26</v>
      </c>
      <c r="E23" s="6" t="s">
        <v>24</v>
      </c>
      <c r="F23" s="4"/>
      <c r="G23" s="4"/>
      <c r="H23" s="18">
        <v>6449.1</v>
      </c>
      <c r="I23" s="18">
        <v>7182.6</v>
      </c>
      <c r="J23" s="18">
        <v>7231</v>
      </c>
      <c r="K23" s="18">
        <v>6098.6</v>
      </c>
      <c r="L23" s="18">
        <v>6098.6</v>
      </c>
      <c r="M23" s="18">
        <f>SUM(H23:L23)</f>
        <v>33059.9</v>
      </c>
    </row>
    <row r="24" spans="1:13" ht="47.25" customHeight="1">
      <c r="A24" s="27"/>
      <c r="B24" s="25"/>
      <c r="C24" s="10" t="s">
        <v>23</v>
      </c>
      <c r="D24" s="4">
        <v>906</v>
      </c>
      <c r="E24" s="6" t="s">
        <v>24</v>
      </c>
      <c r="F24" s="4"/>
      <c r="G24" s="4"/>
      <c r="H24" s="18">
        <v>7523.2</v>
      </c>
      <c r="I24" s="18">
        <f>3247.3+4190.7</f>
        <v>7438</v>
      </c>
      <c r="J24" s="18">
        <v>8553.6</v>
      </c>
      <c r="K24" s="18">
        <v>11404.8</v>
      </c>
      <c r="L24" s="18">
        <v>11404.8</v>
      </c>
      <c r="M24" s="18">
        <f>SUM(H24:L24)</f>
        <v>46324.4</v>
      </c>
    </row>
    <row r="25" spans="1:13" ht="29.25" customHeight="1">
      <c r="A25" s="27"/>
      <c r="B25" s="26"/>
      <c r="C25" s="10" t="s">
        <v>20</v>
      </c>
      <c r="D25" s="13">
        <v>976</v>
      </c>
      <c r="E25" s="14" t="s">
        <v>24</v>
      </c>
      <c r="F25" s="5"/>
      <c r="G25" s="5"/>
      <c r="H25" s="18">
        <v>14153.1</v>
      </c>
      <c r="I25" s="18">
        <v>14936.4</v>
      </c>
      <c r="J25" s="18">
        <v>14275.5</v>
      </c>
      <c r="K25" s="18">
        <v>13291.2</v>
      </c>
      <c r="L25" s="18">
        <v>13291.2</v>
      </c>
      <c r="M25" s="18">
        <f>SUM(H25:L25)</f>
        <v>69947.4</v>
      </c>
    </row>
    <row r="26" spans="8:12" ht="15">
      <c r="H26" s="16"/>
      <c r="I26" s="16"/>
      <c r="J26" s="16"/>
      <c r="K26" s="16"/>
      <c r="L26" s="16"/>
    </row>
    <row r="27" spans="1:13" ht="18.75" customHeight="1">
      <c r="A27" s="1" t="s">
        <v>33</v>
      </c>
      <c r="M27" s="1" t="s">
        <v>34</v>
      </c>
    </row>
    <row r="32" ht="15">
      <c r="M32" s="16"/>
    </row>
    <row r="33" ht="15">
      <c r="M33" s="16"/>
    </row>
    <row r="35" ht="15">
      <c r="M35" s="16"/>
    </row>
    <row r="36" ht="15">
      <c r="M36" s="16"/>
    </row>
  </sheetData>
  <sheetProtection/>
  <mergeCells count="17">
    <mergeCell ref="H3:M3"/>
    <mergeCell ref="A21:A25"/>
    <mergeCell ref="B21:B25"/>
    <mergeCell ref="B5:B10"/>
    <mergeCell ref="A5:A10"/>
    <mergeCell ref="I1:M1"/>
    <mergeCell ref="A2:M2"/>
    <mergeCell ref="A3:A4"/>
    <mergeCell ref="B3:B4"/>
    <mergeCell ref="C3:C4"/>
    <mergeCell ref="D3:G3"/>
    <mergeCell ref="A11:A14"/>
    <mergeCell ref="B11:B14"/>
    <mergeCell ref="A15:A17"/>
    <mergeCell ref="B15:B17"/>
    <mergeCell ref="A18:A20"/>
    <mergeCell ref="B18:B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Косырева</cp:lastModifiedBy>
  <cp:lastPrinted>2016-04-26T04:27:40Z</cp:lastPrinted>
  <dcterms:created xsi:type="dcterms:W3CDTF">2005-05-23T09:57:53Z</dcterms:created>
  <dcterms:modified xsi:type="dcterms:W3CDTF">2016-04-26T04:27:41Z</dcterms:modified>
  <cp:category/>
  <cp:version/>
  <cp:contentType/>
  <cp:contentStatus/>
</cp:coreProperties>
</file>