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3'!$A$4:$R$35</definedName>
    <definedName name="Z_2166B299_1DBB_4BE8_98C9_E9EFB21DCA26_.wvu.FilterData" localSheetId="0" hidden="1">'Мероприятия пп 3'!$A$4:$R$35</definedName>
    <definedName name="Z_2715DACA_7FC2_4162_875B_92B3FB82D8B1_.wvu.FilterData" localSheetId="0" hidden="1">'Мероприятия пп 3'!$A$4:$R$35</definedName>
    <definedName name="Z_29BFB567_1C85_481C_A8AF_8210D8E0792F_.wvu.FilterData" localSheetId="0" hidden="1">'Мероприятия пп 3'!$A$4:$R$35</definedName>
    <definedName name="Z_4767DD30_F6FB_4FF0_A429_8866A8232500_.wvu.FilterData" localSheetId="0" hidden="1">'Мероприятия пп 3'!$A$4:$R$35</definedName>
    <definedName name="Z_4767DD30_F6FB_4FF0_A429_8866A8232500_.wvu.PrintArea" localSheetId="0" hidden="1">'Мероприятия пп 3'!$A$1:$Q$41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3'!$A$4:$R$35</definedName>
    <definedName name="Z_7C917F30_361A_4C86_9002_2134EAE2E3CF_.wvu.FilterData" localSheetId="0" hidden="1">'Мероприятия пп 3'!$A$4:$R$35</definedName>
    <definedName name="Z_7C917F30_361A_4C86_9002_2134EAE2E3CF_.wvu.PrintArea" localSheetId="0" hidden="1">'Мероприятия пп 3'!$A$1:$Q$41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3'!$A$4:$R$35</definedName>
    <definedName name="Z_AD6F79BD_847B_4421_A1AA_268A55FACAB4_.wvu.FilterData" localSheetId="0" hidden="1">'Мероприятия пп 3'!$A$4:$R$35</definedName>
    <definedName name="Z_B45C2115_52AF_4E7B_8578_551FB3CF371E_.wvu.FilterData" localSheetId="0" hidden="1">'Мероприятия пп 3'!$A$4:$R$35</definedName>
    <definedName name="Z_C75D4C66_EC35_48DB_8FCD_E29923CDB091_.wvu.FilterData" localSheetId="0" hidden="1">'Мероприятия пп 3'!$A$4:$R$35</definedName>
    <definedName name="Z_CDE1D6F6_68DF_42F8_B01A_FF6465B24CCD_.wvu.FilterData" localSheetId="0" hidden="1">'Мероприятия пп 3'!$A$4:$R$35</definedName>
    <definedName name="Z_CDE1D6F6_68DF_42F8_B01A_FF6465B24CCD_.wvu.PrintArea" localSheetId="0" hidden="1">'Мероприятия пп 3'!$A$1:$Q$41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3'!$A$4:$R$35</definedName>
    <definedName name="Z_FAC3C627_8E23_41AB_B3FB_95B33614D8DB_.wvu.FilterData" localSheetId="0" hidden="1">'Мероприятия пп 3'!$A$4:$R$35</definedName>
    <definedName name="_xlnm.Print_Titles" localSheetId="0">'Мероприятия пп 3'!$3:$4</definedName>
    <definedName name="_xlnm.Print_Area" localSheetId="0">'Мероприятия пп 3'!$A$1:$Q$41</definedName>
  </definedNames>
  <calcPr fullCalcOnLoad="1" fullPrecision="0"/>
</workbook>
</file>

<file path=xl/sharedStrings.xml><?xml version="1.0" encoding="utf-8"?>
<sst xmlns="http://schemas.openxmlformats.org/spreadsheetml/2006/main" count="153" uniqueCount="79">
  <si>
    <t>Проведение мероприятий, конкурсных программ, праздников, соревнований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</si>
  <si>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</si>
  <si>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</si>
  <si>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</si>
  <si>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</si>
  <si>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</si>
  <si>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</si>
  <si>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</si>
  <si>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</si>
  <si>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</si>
  <si>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</si>
  <si>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</si>
  <si>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</si>
  <si>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</si>
  <si>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</si>
  <si>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</si>
  <si>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</si>
  <si>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</si>
  <si>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</si>
  <si>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</si>
  <si>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</si>
  <si>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</si>
  <si>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</si>
  <si>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</si>
  <si>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</si>
  <si>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</si>
  <si>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</si>
  <si>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</si>
  <si>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</si>
  <si>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</si>
  <si>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х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</si>
  <si>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</si>
  <si>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</si>
  <si>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</si>
  <si>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</si>
  <si>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</si>
  <si>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</si>
  <si>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</si>
  <si>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</si>
  <si>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</si>
  <si>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</si>
  <si>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</si>
  <si>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</si>
  <si>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</si>
  <si>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</si>
  <si>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</si>
  <si>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</si>
  <si>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</si>
  <si>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</si>
  <si>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612; 240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</si>
  <si>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</si>
  <si>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1,9</t>
  </si>
  <si>
    <t>0137582; 0130073970</t>
  </si>
  <si>
    <t>0130088780</t>
  </si>
  <si>
    <t>240</t>
  </si>
  <si>
    <t>01300888780</t>
  </si>
  <si>
    <t>622</t>
  </si>
  <si>
    <t>612;240;320</t>
  </si>
  <si>
    <t>622, 240</t>
  </si>
  <si>
    <t>Оздоровлены в загородных лагерях не менее 259 детей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</si>
  <si>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средств)</t>
  </si>
  <si>
    <t>ВНЕСЛА ДЕНЬГИ ИЗ СМЕТЫ по МЦП</t>
  </si>
  <si>
    <t>Ежегодное функционирование 6 летних оздоровительных лагерей с дневным пребыванием детей, соответствующих требованиям надзорных органов, для 820 детей</t>
  </si>
  <si>
    <r>
      <t xml:space="preserve"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  </r>
    <r>
      <rPr>
        <sz val="12"/>
        <color indexed="10"/>
        <rFont val="Times New Roman"/>
        <family val="1"/>
      </rPr>
      <t>(ЭТО НЕ ОДНО И ТО ЖЕ, что и п. 1.8???)</t>
    </r>
  </si>
  <si>
    <t xml:space="preserve">Проведено 4 мероприятия с общей численностью участников не менее 500 человек. </t>
  </si>
  <si>
    <t xml:space="preserve">Проведен туристический слет с общей численностью участников не менее 150 человек. </t>
  </si>
  <si>
    <t xml:space="preserve">Ежегодное функционирование 1 палаточного лагеря,  соответствующего требованиям надзорных органов, и обеспечение питанием не менее 60 детей; </t>
  </si>
  <si>
    <t xml:space="preserve">Организация подготовки и содержание нестационарного (стационарного) палаточного лагеря </t>
  </si>
  <si>
    <t xml:space="preserve">Ежегодное проведение мероприятий, конкурсных программ, праздников, соревнований для  6 летних оздоровительных лагерей с дневным пребыванием детей </t>
  </si>
  <si>
    <t xml:space="preserve">Проведение мероприятий гражданско-патриотической направленности </t>
  </si>
  <si>
    <t xml:space="preserve">Проведение мероприятий по организации отдыха детей </t>
  </si>
  <si>
    <t>0130088790 01300S397Д, 01300S649Д</t>
  </si>
  <si>
    <r>
      <t>0138811; 013008397Г,</t>
    </r>
    <r>
      <rPr>
        <b/>
        <sz val="12"/>
        <rFont val="Times New Roman"/>
        <family val="1"/>
      </rPr>
      <t xml:space="preserve">  01300S397Я, 01300S649Я</t>
    </r>
  </si>
  <si>
    <t>0137583;  013007397Д, 0130073970, 0130076490</t>
  </si>
  <si>
    <t>Расходы на выплату персоналу средств на оплату компенсации затрат на обеспечение деятельности специалистов, реализующих переданные государственные полномочия</t>
  </si>
  <si>
    <t>0130076490</t>
  </si>
  <si>
    <t>110</t>
  </si>
  <si>
    <r>
      <t>01300S397Г,</t>
    </r>
    <r>
      <rPr>
        <b/>
        <sz val="12"/>
        <rFont val="Times New Roman"/>
        <family val="1"/>
      </rPr>
      <t xml:space="preserve"> 01300S649Г</t>
    </r>
  </si>
  <si>
    <r>
      <t>01300S397Г,</t>
    </r>
    <r>
      <rPr>
        <b/>
        <sz val="12"/>
        <rFont val="Times New Roman"/>
        <family val="1"/>
      </rPr>
      <t xml:space="preserve"> 01300S397Ю,01300S649Ю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</si>
</sst>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174" fontId="52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195" fontId="4" fillId="32" borderId="10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74" fontId="5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top" wrapText="1"/>
    </xf>
    <xf numFmtId="0" fontId="52" fillId="32" borderId="14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2" borderId="11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/>
    </xf>
    <xf numFmtId="174" fontId="54" fillId="32" borderId="10" xfId="0" applyNumberFormat="1" applyFont="1" applyFill="1" applyBorder="1" applyAlignment="1">
      <alignment horizontal="center" vertical="center"/>
    </xf>
    <xf numFmtId="174" fontId="4" fillId="32" borderId="0" xfId="0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="75" zoomScaleNormal="98" zoomScaleSheetLayoutView="75" zoomScalePageLayoutView="0" workbookViewId="0" topLeftCell="A1">
      <pane xSplit="3" ySplit="5" topLeftCell="D33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O1" sqref="O1:O16384"/>
    </sheetView>
  </sheetViews>
  <sheetFormatPr defaultColWidth="9.25390625" defaultRowHeight="12.75"/>
  <cols>
    <col min="1" max="1" width="6.625" style="6" customWidth="1"/>
    <col min="2" max="2" width="50.375" style="1" customWidth="1"/>
    <col min="3" max="3" width="21.75390625" style="7" customWidth="1"/>
    <col min="4" max="5" width="9.25390625" style="7" customWidth="1"/>
    <col min="6" max="6" width="14.875" style="7" customWidth="1"/>
    <col min="7" max="7" width="11.25390625" style="7" customWidth="1"/>
    <col min="8" max="8" width="15.125" style="7" customWidth="1"/>
    <col min="9" max="9" width="12.625" style="1" customWidth="1"/>
    <col min="10" max="10" width="15.00390625" style="1" customWidth="1"/>
    <col min="11" max="11" width="16.625" style="1" customWidth="1"/>
    <col min="12" max="12" width="13.875" style="1" customWidth="1"/>
    <col min="13" max="14" width="14.75390625" style="1" customWidth="1"/>
    <col min="15" max="15" width="14.75390625" style="118" customWidth="1"/>
    <col min="16" max="16" width="18.375" style="1" customWidth="1"/>
    <col min="17" max="17" width="40.125" style="1" customWidth="1"/>
    <col min="18" max="18" width="12.00390625" style="1" customWidth="1"/>
    <col min="19" max="16384" width="9.25390625" style="1" customWidth="1"/>
  </cols>
  <sheetData>
    <row r="1" spans="1:18" s="3" customFormat="1" ht="75" customHeight="1">
      <c r="A1" s="2"/>
      <c r="B1" s="5"/>
      <c r="C1" s="4"/>
      <c r="D1" s="4"/>
      <c r="E1" s="4"/>
      <c r="F1" s="4"/>
      <c r="G1" s="4"/>
      <c r="H1" s="4"/>
      <c r="I1" s="96"/>
      <c r="J1" s="96"/>
      <c r="O1" s="111"/>
      <c r="P1" s="92" t="s">
        <v>24</v>
      </c>
      <c r="Q1" s="92"/>
      <c r="R1" s="21"/>
    </row>
    <row r="2" spans="1:17" s="3" customFormat="1" ht="23.2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3" customFormat="1" ht="24.75" customHeight="1">
      <c r="A3" s="91" t="s">
        <v>4</v>
      </c>
      <c r="B3" s="91" t="s">
        <v>6</v>
      </c>
      <c r="C3" s="91" t="s">
        <v>22</v>
      </c>
      <c r="D3" s="93" t="s">
        <v>7</v>
      </c>
      <c r="E3" s="94"/>
      <c r="F3" s="94"/>
      <c r="G3" s="95"/>
      <c r="H3" s="42"/>
      <c r="I3" s="91" t="s">
        <v>11</v>
      </c>
      <c r="J3" s="91"/>
      <c r="K3" s="91"/>
      <c r="L3" s="91"/>
      <c r="M3" s="91"/>
      <c r="N3" s="91"/>
      <c r="O3" s="91"/>
      <c r="P3" s="91"/>
      <c r="Q3" s="91" t="s">
        <v>15</v>
      </c>
    </row>
    <row r="4" spans="1:17" s="3" customFormat="1" ht="42" customHeight="1">
      <c r="A4" s="91"/>
      <c r="B4" s="91"/>
      <c r="C4" s="91"/>
      <c r="D4" s="8" t="s">
        <v>22</v>
      </c>
      <c r="E4" s="8" t="s">
        <v>8</v>
      </c>
      <c r="F4" s="8" t="s">
        <v>9</v>
      </c>
      <c r="G4" s="8" t="s">
        <v>10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112">
        <v>2021</v>
      </c>
      <c r="P4" s="8" t="s">
        <v>12</v>
      </c>
      <c r="Q4" s="91"/>
    </row>
    <row r="5" spans="1:17" ht="26.25" customHeight="1">
      <c r="A5" s="102" t="s">
        <v>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28.5" customHeight="1" hidden="1">
      <c r="A6" s="28"/>
      <c r="B6" s="23"/>
      <c r="C6" s="8"/>
      <c r="D6" s="24"/>
      <c r="E6" s="8"/>
      <c r="F6" s="24" t="s">
        <v>16</v>
      </c>
      <c r="G6" s="8">
        <v>530</v>
      </c>
      <c r="H6" s="8"/>
      <c r="I6" s="18"/>
      <c r="J6" s="18"/>
      <c r="K6" s="18"/>
      <c r="L6" s="18"/>
      <c r="M6" s="18"/>
      <c r="N6" s="18"/>
      <c r="O6" s="48"/>
      <c r="P6" s="18">
        <f>SUM(I6:K6)</f>
        <v>0</v>
      </c>
      <c r="Q6" s="23"/>
    </row>
    <row r="7" spans="1:17" ht="21.75" customHeight="1">
      <c r="A7" s="103" t="s">
        <v>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48" customHeight="1" hidden="1">
      <c r="A8" s="80" t="s">
        <v>1</v>
      </c>
      <c r="B8" s="108" t="s">
        <v>60</v>
      </c>
      <c r="C8" s="87" t="s">
        <v>26</v>
      </c>
      <c r="D8" s="8">
        <v>975</v>
      </c>
      <c r="E8" s="24" t="s">
        <v>29</v>
      </c>
      <c r="F8" s="24" t="s">
        <v>35</v>
      </c>
      <c r="G8" s="24" t="s">
        <v>44</v>
      </c>
      <c r="H8" s="24"/>
      <c r="I8" s="23"/>
      <c r="J8" s="8"/>
      <c r="K8" s="52"/>
      <c r="L8" s="52"/>
      <c r="M8" s="52"/>
      <c r="N8" s="52"/>
      <c r="O8" s="113"/>
      <c r="P8" s="18">
        <f>SUM(G8:N8)</f>
        <v>0</v>
      </c>
      <c r="Q8" s="46" t="s">
        <v>61</v>
      </c>
    </row>
    <row r="9" spans="1:17" ht="56.25" customHeight="1">
      <c r="A9" s="81"/>
      <c r="B9" s="109"/>
      <c r="C9" s="88"/>
      <c r="D9" s="29" t="s">
        <v>28</v>
      </c>
      <c r="E9" s="29" t="s">
        <v>29</v>
      </c>
      <c r="F9" s="24" t="s">
        <v>35</v>
      </c>
      <c r="G9" s="8">
        <v>622</v>
      </c>
      <c r="H9" s="18">
        <v>97.2</v>
      </c>
      <c r="I9" s="18"/>
      <c r="J9" s="34"/>
      <c r="L9" s="18"/>
      <c r="M9" s="18"/>
      <c r="N9" s="18"/>
      <c r="O9" s="48"/>
      <c r="P9" s="18">
        <f>SUM(H9:O9)</f>
        <v>97.2</v>
      </c>
      <c r="Q9" s="77" t="s">
        <v>62</v>
      </c>
    </row>
    <row r="10" spans="1:17" ht="73.5" customHeight="1">
      <c r="A10" s="82"/>
      <c r="B10" s="110"/>
      <c r="C10" s="89"/>
      <c r="D10" s="29" t="s">
        <v>28</v>
      </c>
      <c r="E10" s="29" t="s">
        <v>29</v>
      </c>
      <c r="F10" s="24" t="s">
        <v>72</v>
      </c>
      <c r="G10" s="8">
        <v>244</v>
      </c>
      <c r="H10" s="18"/>
      <c r="I10" s="18">
        <v>96</v>
      </c>
      <c r="J10" s="18">
        <v>87.9</v>
      </c>
      <c r="K10" s="18">
        <v>110.6</v>
      </c>
      <c r="L10" s="18">
        <v>175</v>
      </c>
      <c r="M10" s="18">
        <v>175</v>
      </c>
      <c r="N10" s="18">
        <v>175</v>
      </c>
      <c r="O10" s="48">
        <f>N10</f>
        <v>175</v>
      </c>
      <c r="P10" s="18">
        <f aca="true" t="shared" si="0" ref="P10:P23">SUM(H10:O10)</f>
        <v>994.5</v>
      </c>
      <c r="Q10" s="79"/>
    </row>
    <row r="11" spans="1:18" ht="99" customHeight="1">
      <c r="A11" s="24" t="s">
        <v>5</v>
      </c>
      <c r="B11" s="23" t="s">
        <v>67</v>
      </c>
      <c r="C11" s="8" t="s">
        <v>26</v>
      </c>
      <c r="D11" s="29" t="s">
        <v>28</v>
      </c>
      <c r="E11" s="29" t="s">
        <v>29</v>
      </c>
      <c r="F11" s="24" t="s">
        <v>35</v>
      </c>
      <c r="G11" s="8">
        <v>612</v>
      </c>
      <c r="H11" s="18">
        <v>214.3</v>
      </c>
      <c r="I11" s="18">
        <v>214.3</v>
      </c>
      <c r="J11" s="32"/>
      <c r="K11" s="53"/>
      <c r="L11" s="53"/>
      <c r="M11" s="53"/>
      <c r="N11" s="53"/>
      <c r="O11" s="48">
        <f aca="true" t="shared" si="1" ref="O11:O23">N11</f>
        <v>0</v>
      </c>
      <c r="P11" s="18">
        <f t="shared" si="0"/>
        <v>428.6</v>
      </c>
      <c r="Q11" s="44" t="s">
        <v>66</v>
      </c>
      <c r="R11" s="1">
        <v>2</v>
      </c>
    </row>
    <row r="12" spans="1:17" ht="54.75" customHeight="1">
      <c r="A12" s="106" t="s">
        <v>14</v>
      </c>
      <c r="B12" s="83" t="s">
        <v>0</v>
      </c>
      <c r="C12" s="87" t="s">
        <v>26</v>
      </c>
      <c r="D12" s="27" t="s">
        <v>28</v>
      </c>
      <c r="E12" s="27" t="s">
        <v>29</v>
      </c>
      <c r="F12" s="27" t="s">
        <v>35</v>
      </c>
      <c r="G12" s="8">
        <v>622</v>
      </c>
      <c r="H12" s="18">
        <f>6.8</f>
        <v>6.8</v>
      </c>
      <c r="I12" s="18"/>
      <c r="J12" s="18"/>
      <c r="K12" s="18"/>
      <c r="L12" s="18"/>
      <c r="M12" s="18"/>
      <c r="N12" s="18"/>
      <c r="O12" s="48">
        <f t="shared" si="1"/>
        <v>0</v>
      </c>
      <c r="P12" s="18">
        <f t="shared" si="0"/>
        <v>6.8</v>
      </c>
      <c r="Q12" s="77" t="s">
        <v>68</v>
      </c>
    </row>
    <row r="13" spans="1:17" ht="42.75" customHeight="1">
      <c r="A13" s="107"/>
      <c r="B13" s="84"/>
      <c r="C13" s="89"/>
      <c r="D13" s="27" t="s">
        <v>28</v>
      </c>
      <c r="E13" s="27" t="s">
        <v>29</v>
      </c>
      <c r="F13" s="27" t="s">
        <v>35</v>
      </c>
      <c r="G13" s="31">
        <v>244</v>
      </c>
      <c r="H13" s="18"/>
      <c r="I13" s="18">
        <v>6.8</v>
      </c>
      <c r="J13" s="18"/>
      <c r="K13" s="18"/>
      <c r="L13" s="18"/>
      <c r="M13" s="18"/>
      <c r="N13" s="18"/>
      <c r="O13" s="48">
        <f t="shared" si="1"/>
        <v>0</v>
      </c>
      <c r="P13" s="18">
        <f t="shared" si="0"/>
        <v>6.8</v>
      </c>
      <c r="Q13" s="79"/>
    </row>
    <row r="14" spans="1:17" ht="53.25" customHeight="1">
      <c r="A14" s="80" t="s">
        <v>19</v>
      </c>
      <c r="B14" s="83" t="s">
        <v>33</v>
      </c>
      <c r="C14" s="87" t="s">
        <v>26</v>
      </c>
      <c r="D14" s="27" t="s">
        <v>28</v>
      </c>
      <c r="E14" s="27" t="s">
        <v>29</v>
      </c>
      <c r="F14" s="27" t="s">
        <v>52</v>
      </c>
      <c r="G14" s="31" t="s">
        <v>57</v>
      </c>
      <c r="H14" s="8">
        <v>1367.3</v>
      </c>
      <c r="I14" s="18">
        <v>1367.3</v>
      </c>
      <c r="J14" s="18">
        <v>1309.4</v>
      </c>
      <c r="K14" s="18">
        <f>1648.2</f>
        <v>1648.2</v>
      </c>
      <c r="L14" s="18">
        <v>1712.4</v>
      </c>
      <c r="M14" s="18">
        <v>1712.4</v>
      </c>
      <c r="N14" s="18">
        <v>1712.4</v>
      </c>
      <c r="O14" s="48">
        <f t="shared" si="1"/>
        <v>1712.4</v>
      </c>
      <c r="P14" s="18">
        <f t="shared" si="0"/>
        <v>12541.8</v>
      </c>
      <c r="Q14" s="77" t="s">
        <v>18</v>
      </c>
    </row>
    <row r="15" spans="1:17" ht="49.5" customHeight="1">
      <c r="A15" s="81"/>
      <c r="B15" s="84"/>
      <c r="C15" s="88"/>
      <c r="D15" s="27" t="s">
        <v>28</v>
      </c>
      <c r="E15" s="27" t="s">
        <v>29</v>
      </c>
      <c r="F15" s="27" t="s">
        <v>52</v>
      </c>
      <c r="G15" s="31">
        <v>622</v>
      </c>
      <c r="H15" s="8">
        <v>344.4</v>
      </c>
      <c r="I15" s="18">
        <v>344.4</v>
      </c>
      <c r="J15" s="18">
        <v>338.1</v>
      </c>
      <c r="K15" s="51">
        <v>0</v>
      </c>
      <c r="L15" s="18"/>
      <c r="M15" s="18"/>
      <c r="N15" s="18"/>
      <c r="O15" s="48">
        <f t="shared" si="1"/>
        <v>0</v>
      </c>
      <c r="P15" s="18">
        <f t="shared" si="0"/>
        <v>1026.9</v>
      </c>
      <c r="Q15" s="78"/>
    </row>
    <row r="16" spans="1:17" ht="46.5" customHeight="1">
      <c r="A16" s="81"/>
      <c r="B16" s="83" t="s">
        <v>34</v>
      </c>
      <c r="C16" s="88"/>
      <c r="D16" s="27" t="s">
        <v>28</v>
      </c>
      <c r="E16" s="27" t="s">
        <v>29</v>
      </c>
      <c r="F16" s="27" t="s">
        <v>77</v>
      </c>
      <c r="G16" s="31" t="s">
        <v>49</v>
      </c>
      <c r="H16" s="8">
        <v>1.4</v>
      </c>
      <c r="I16" s="18">
        <v>286.1</v>
      </c>
      <c r="J16" s="18">
        <v>746.2</v>
      </c>
      <c r="K16" s="18">
        <v>358.1</v>
      </c>
      <c r="L16" s="18">
        <v>358.1</v>
      </c>
      <c r="M16" s="18">
        <v>200</v>
      </c>
      <c r="N16" s="18">
        <v>200</v>
      </c>
      <c r="O16" s="48">
        <f t="shared" si="1"/>
        <v>200</v>
      </c>
      <c r="P16" s="18">
        <f t="shared" si="0"/>
        <v>2349.9</v>
      </c>
      <c r="Q16" s="78"/>
    </row>
    <row r="17" spans="1:17" ht="53.25" customHeight="1">
      <c r="A17" s="81"/>
      <c r="B17" s="84"/>
      <c r="C17" s="88"/>
      <c r="D17" s="27" t="s">
        <v>28</v>
      </c>
      <c r="E17" s="27" t="s">
        <v>29</v>
      </c>
      <c r="F17" s="27" t="s">
        <v>78</v>
      </c>
      <c r="G17" s="31" t="s">
        <v>58</v>
      </c>
      <c r="H17" s="8">
        <v>0.4</v>
      </c>
      <c r="I17" s="18">
        <v>72.1</v>
      </c>
      <c r="J17" s="18">
        <v>73.5</v>
      </c>
      <c r="K17" s="18">
        <v>580.8</v>
      </c>
      <c r="L17" s="18">
        <v>516.5</v>
      </c>
      <c r="M17" s="18">
        <v>516.5</v>
      </c>
      <c r="N17" s="18">
        <v>516.5</v>
      </c>
      <c r="O17" s="48">
        <f t="shared" si="1"/>
        <v>516.5</v>
      </c>
      <c r="P17" s="18">
        <f t="shared" si="0"/>
        <v>2792.8</v>
      </c>
      <c r="Q17" s="78"/>
    </row>
    <row r="18" spans="1:17" ht="62.25" customHeight="1">
      <c r="A18" s="82"/>
      <c r="B18" s="33" t="s">
        <v>45</v>
      </c>
      <c r="C18" s="89"/>
      <c r="D18" s="27" t="s">
        <v>28</v>
      </c>
      <c r="E18" s="27" t="s">
        <v>29</v>
      </c>
      <c r="F18" s="27" t="s">
        <v>30</v>
      </c>
      <c r="G18" s="27" t="s">
        <v>30</v>
      </c>
      <c r="H18" s="18">
        <v>533</v>
      </c>
      <c r="I18" s="18">
        <v>705.2</v>
      </c>
      <c r="J18" s="18">
        <v>691.4</v>
      </c>
      <c r="K18" s="18">
        <v>691.4</v>
      </c>
      <c r="L18" s="18">
        <v>691.4</v>
      </c>
      <c r="M18" s="18">
        <v>691.4</v>
      </c>
      <c r="N18" s="18">
        <v>691.4</v>
      </c>
      <c r="O18" s="48">
        <f t="shared" si="1"/>
        <v>691.4</v>
      </c>
      <c r="P18" s="18">
        <f t="shared" si="0"/>
        <v>5386.6</v>
      </c>
      <c r="Q18" s="79"/>
    </row>
    <row r="19" spans="1:17" ht="95.25" customHeight="1">
      <c r="A19" s="58"/>
      <c r="B19" s="33" t="s">
        <v>74</v>
      </c>
      <c r="C19" s="8" t="s">
        <v>26</v>
      </c>
      <c r="D19" s="27" t="s">
        <v>28</v>
      </c>
      <c r="E19" s="27" t="s">
        <v>29</v>
      </c>
      <c r="F19" s="27" t="s">
        <v>75</v>
      </c>
      <c r="G19" s="27" t="s">
        <v>76</v>
      </c>
      <c r="H19" s="18"/>
      <c r="I19" s="18"/>
      <c r="J19" s="18"/>
      <c r="K19" s="18"/>
      <c r="L19" s="18">
        <v>100.3</v>
      </c>
      <c r="M19" s="18">
        <v>100.3</v>
      </c>
      <c r="N19" s="18">
        <v>100.3</v>
      </c>
      <c r="O19" s="48">
        <f t="shared" si="1"/>
        <v>100.3</v>
      </c>
      <c r="P19" s="18">
        <f t="shared" si="0"/>
        <v>401.2</v>
      </c>
      <c r="Q19" s="57"/>
    </row>
    <row r="20" spans="1:18" ht="129.75" customHeight="1">
      <c r="A20" s="28" t="s">
        <v>20</v>
      </c>
      <c r="B20" s="35" t="s">
        <v>31</v>
      </c>
      <c r="C20" s="8" t="s">
        <v>26</v>
      </c>
      <c r="D20" s="24" t="s">
        <v>28</v>
      </c>
      <c r="E20" s="24" t="s">
        <v>29</v>
      </c>
      <c r="F20" s="24" t="s">
        <v>73</v>
      </c>
      <c r="G20" s="24" t="s">
        <v>46</v>
      </c>
      <c r="H20" s="18">
        <v>2887.9</v>
      </c>
      <c r="I20" s="18">
        <v>3076.7</v>
      </c>
      <c r="J20" s="18">
        <v>2913.1</v>
      </c>
      <c r="K20" s="18">
        <v>2917.5</v>
      </c>
      <c r="L20" s="18">
        <v>3303.7</v>
      </c>
      <c r="M20" s="18">
        <v>3303.7</v>
      </c>
      <c r="N20" s="18">
        <v>3303.7</v>
      </c>
      <c r="O20" s="48">
        <f t="shared" si="1"/>
        <v>3303.7</v>
      </c>
      <c r="P20" s="18">
        <f t="shared" si="0"/>
        <v>25010</v>
      </c>
      <c r="Q20" s="45" t="s">
        <v>27</v>
      </c>
      <c r="R20" s="1">
        <v>4</v>
      </c>
    </row>
    <row r="21" spans="1:17" ht="140.25" customHeight="1">
      <c r="A21" s="28" t="s">
        <v>21</v>
      </c>
      <c r="B21" s="35" t="s">
        <v>50</v>
      </c>
      <c r="C21" s="8" t="s">
        <v>26</v>
      </c>
      <c r="D21" s="24" t="s">
        <v>28</v>
      </c>
      <c r="E21" s="24" t="s">
        <v>29</v>
      </c>
      <c r="F21" s="24" t="s">
        <v>71</v>
      </c>
      <c r="G21" s="24" t="s">
        <v>46</v>
      </c>
      <c r="H21" s="18">
        <v>1476.3</v>
      </c>
      <c r="I21" s="18">
        <v>1534.3</v>
      </c>
      <c r="J21" s="18">
        <v>1254.8</v>
      </c>
      <c r="K21" s="18">
        <v>1265.7</v>
      </c>
      <c r="L21" s="18">
        <v>1123.4</v>
      </c>
      <c r="M21" s="18">
        <v>1101.7</v>
      </c>
      <c r="N21" s="18">
        <v>1101.7</v>
      </c>
      <c r="O21" s="48">
        <f t="shared" si="1"/>
        <v>1101.7</v>
      </c>
      <c r="P21" s="18">
        <f t="shared" si="0"/>
        <v>9959.6</v>
      </c>
      <c r="Q21" s="45" t="s">
        <v>59</v>
      </c>
    </row>
    <row r="22" spans="1:17" ht="140.25" customHeight="1" hidden="1">
      <c r="A22" s="28" t="s">
        <v>51</v>
      </c>
      <c r="B22" s="35" t="s">
        <v>63</v>
      </c>
      <c r="C22" s="8" t="s">
        <v>26</v>
      </c>
      <c r="D22" s="24"/>
      <c r="E22" s="24"/>
      <c r="F22" s="24"/>
      <c r="G22" s="24"/>
      <c r="H22" s="18"/>
      <c r="I22" s="18"/>
      <c r="J22" s="43"/>
      <c r="K22" s="18"/>
      <c r="L22" s="18"/>
      <c r="M22" s="18"/>
      <c r="N22" s="18"/>
      <c r="O22" s="48">
        <f t="shared" si="1"/>
        <v>0</v>
      </c>
      <c r="P22" s="18">
        <f t="shared" si="0"/>
        <v>0</v>
      </c>
      <c r="Q22" s="36"/>
    </row>
    <row r="23" spans="1:17" ht="21" customHeight="1">
      <c r="A23" s="101" t="s">
        <v>2</v>
      </c>
      <c r="B23" s="101"/>
      <c r="C23" s="37"/>
      <c r="D23" s="37"/>
      <c r="E23" s="37"/>
      <c r="F23" s="37"/>
      <c r="G23" s="37"/>
      <c r="H23" s="18">
        <f>SUM(H9:H22)</f>
        <v>6929</v>
      </c>
      <c r="I23" s="18">
        <f>SUM(I9:I22)</f>
        <v>7703.2</v>
      </c>
      <c r="J23" s="18">
        <f>SUM(J9:J22)</f>
        <v>7414.4</v>
      </c>
      <c r="K23" s="18">
        <f>SUM(K8:K22)</f>
        <v>7572.3</v>
      </c>
      <c r="L23" s="18">
        <f>SUM(L8:L22)</f>
        <v>7980.8</v>
      </c>
      <c r="M23" s="18">
        <f>SUM(M8:M22)</f>
        <v>7801</v>
      </c>
      <c r="N23" s="18">
        <f>SUM(N8:N22)</f>
        <v>7801</v>
      </c>
      <c r="O23" s="48">
        <f t="shared" si="1"/>
        <v>7801</v>
      </c>
      <c r="P23" s="18">
        <f t="shared" si="0"/>
        <v>61002.7</v>
      </c>
      <c r="Q23" s="17"/>
    </row>
    <row r="24" spans="1:17" s="22" customFormat="1" ht="30" customHeight="1">
      <c r="A24" s="105" t="s">
        <v>25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ht="34.5" customHeight="1">
      <c r="A25" s="65" t="s">
        <v>41</v>
      </c>
      <c r="B25" s="67" t="s">
        <v>69</v>
      </c>
      <c r="C25" s="59" t="s">
        <v>26</v>
      </c>
      <c r="D25" s="47" t="s">
        <v>28</v>
      </c>
      <c r="E25" s="47" t="s">
        <v>29</v>
      </c>
      <c r="F25" s="47" t="s">
        <v>35</v>
      </c>
      <c r="G25" s="47" t="s">
        <v>43</v>
      </c>
      <c r="H25" s="48">
        <v>18.7</v>
      </c>
      <c r="I25" s="48"/>
      <c r="J25" s="48"/>
      <c r="K25" s="17"/>
      <c r="L25" s="17"/>
      <c r="M25" s="17"/>
      <c r="N25" s="17"/>
      <c r="O25" s="114"/>
      <c r="P25" s="50">
        <f>SUM(H25:O25)</f>
        <v>18.7</v>
      </c>
      <c r="Q25" s="67" t="s">
        <v>64</v>
      </c>
    </row>
    <row r="26" spans="1:17" ht="34.5" customHeight="1">
      <c r="A26" s="66"/>
      <c r="B26" s="68"/>
      <c r="C26" s="61"/>
      <c r="D26" s="47" t="s">
        <v>28</v>
      </c>
      <c r="E26" s="47" t="s">
        <v>29</v>
      </c>
      <c r="F26" s="47" t="s">
        <v>35</v>
      </c>
      <c r="G26" s="47" t="s">
        <v>44</v>
      </c>
      <c r="H26" s="48"/>
      <c r="I26" s="48">
        <v>18.7</v>
      </c>
      <c r="J26" s="48"/>
      <c r="K26" s="53"/>
      <c r="L26" s="53"/>
      <c r="M26" s="53"/>
      <c r="N26" s="53"/>
      <c r="O26" s="115"/>
      <c r="P26" s="50">
        <f aca="true" t="shared" si="2" ref="P26:P38">SUM(H26:O26)</f>
        <v>18.7</v>
      </c>
      <c r="Q26" s="68"/>
    </row>
    <row r="27" spans="1:17" ht="34.5" customHeight="1">
      <c r="A27" s="65" t="s">
        <v>42</v>
      </c>
      <c r="B27" s="85" t="s">
        <v>32</v>
      </c>
      <c r="C27" s="59" t="s">
        <v>26</v>
      </c>
      <c r="D27" s="47" t="s">
        <v>28</v>
      </c>
      <c r="E27" s="47" t="s">
        <v>29</v>
      </c>
      <c r="F27" s="47" t="s">
        <v>35</v>
      </c>
      <c r="G27" s="47" t="s">
        <v>43</v>
      </c>
      <c r="H27" s="50">
        <v>13.05</v>
      </c>
      <c r="I27" s="48"/>
      <c r="J27" s="48"/>
      <c r="K27" s="18"/>
      <c r="L27" s="18"/>
      <c r="M27" s="18"/>
      <c r="N27" s="18"/>
      <c r="O27" s="48"/>
      <c r="P27" s="50">
        <f t="shared" si="2"/>
        <v>13.05</v>
      </c>
      <c r="Q27" s="67" t="s">
        <v>65</v>
      </c>
    </row>
    <row r="28" spans="1:17" ht="34.5" customHeight="1">
      <c r="A28" s="66"/>
      <c r="B28" s="86"/>
      <c r="C28" s="61"/>
      <c r="D28" s="47" t="s">
        <v>28</v>
      </c>
      <c r="E28" s="47" t="s">
        <v>29</v>
      </c>
      <c r="F28" s="49" t="s">
        <v>35</v>
      </c>
      <c r="G28" s="49" t="s">
        <v>44</v>
      </c>
      <c r="H28" s="50">
        <v>16.25</v>
      </c>
      <c r="I28" s="50">
        <v>29.3</v>
      </c>
      <c r="J28" s="50"/>
      <c r="K28" s="53"/>
      <c r="L28" s="53"/>
      <c r="M28" s="53"/>
      <c r="N28" s="53"/>
      <c r="O28" s="115"/>
      <c r="P28" s="50">
        <f t="shared" si="2"/>
        <v>45.55</v>
      </c>
      <c r="Q28" s="68"/>
    </row>
    <row r="29" spans="1:17" ht="34.5" customHeight="1">
      <c r="A29" s="72" t="s">
        <v>40</v>
      </c>
      <c r="B29" s="69" t="s">
        <v>70</v>
      </c>
      <c r="C29" s="59" t="s">
        <v>26</v>
      </c>
      <c r="D29" s="47" t="s">
        <v>28</v>
      </c>
      <c r="E29" s="54" t="s">
        <v>29</v>
      </c>
      <c r="F29" s="49" t="s">
        <v>35</v>
      </c>
      <c r="G29" s="49" t="s">
        <v>43</v>
      </c>
      <c r="H29" s="55">
        <v>13.7</v>
      </c>
      <c r="I29" s="55"/>
      <c r="J29" s="55"/>
      <c r="K29" s="55"/>
      <c r="L29" s="55"/>
      <c r="M29" s="55"/>
      <c r="N29" s="55"/>
      <c r="O29" s="55"/>
      <c r="P29" s="50">
        <f t="shared" si="2"/>
        <v>13.7</v>
      </c>
      <c r="Q29" s="62"/>
    </row>
    <row r="30" spans="1:17" ht="34.5" customHeight="1">
      <c r="A30" s="73"/>
      <c r="B30" s="70"/>
      <c r="C30" s="60"/>
      <c r="D30" s="47" t="s">
        <v>28</v>
      </c>
      <c r="E30" s="56" t="s">
        <v>29</v>
      </c>
      <c r="F30" s="49" t="s">
        <v>35</v>
      </c>
      <c r="G30" s="49" t="s">
        <v>44</v>
      </c>
      <c r="H30" s="55"/>
      <c r="I30" s="55">
        <v>13.7</v>
      </c>
      <c r="J30" s="55"/>
      <c r="K30" s="55"/>
      <c r="L30" s="55"/>
      <c r="M30" s="55"/>
      <c r="N30" s="55"/>
      <c r="O30" s="55"/>
      <c r="P30" s="50">
        <f t="shared" si="2"/>
        <v>13.7</v>
      </c>
      <c r="Q30" s="63"/>
    </row>
    <row r="31" spans="1:17" ht="34.5" customHeight="1">
      <c r="A31" s="73"/>
      <c r="B31" s="70"/>
      <c r="C31" s="60"/>
      <c r="D31" s="47" t="s">
        <v>28</v>
      </c>
      <c r="E31" s="54" t="s">
        <v>29</v>
      </c>
      <c r="F31" s="49" t="s">
        <v>53</v>
      </c>
      <c r="G31" s="49" t="s">
        <v>54</v>
      </c>
      <c r="H31" s="55"/>
      <c r="I31" s="55"/>
      <c r="J31" s="55"/>
      <c r="K31" s="10">
        <v>83</v>
      </c>
      <c r="L31" s="10"/>
      <c r="M31" s="10"/>
      <c r="N31" s="10"/>
      <c r="O31" s="55"/>
      <c r="P31" s="50">
        <f t="shared" si="2"/>
        <v>83</v>
      </c>
      <c r="Q31" s="63"/>
    </row>
    <row r="32" spans="1:17" ht="34.5" customHeight="1">
      <c r="A32" s="73"/>
      <c r="B32" s="70"/>
      <c r="C32" s="60"/>
      <c r="D32" s="47" t="s">
        <v>28</v>
      </c>
      <c r="E32" s="56" t="s">
        <v>29</v>
      </c>
      <c r="F32" s="49" t="s">
        <v>53</v>
      </c>
      <c r="G32" s="49" t="s">
        <v>44</v>
      </c>
      <c r="H32" s="55"/>
      <c r="I32" s="55"/>
      <c r="J32" s="55"/>
      <c r="K32" s="10">
        <v>371.8</v>
      </c>
      <c r="L32" s="10"/>
      <c r="M32" s="10"/>
      <c r="N32" s="10"/>
      <c r="O32" s="55"/>
      <c r="P32" s="50">
        <f t="shared" si="2"/>
        <v>371.8</v>
      </c>
      <c r="Q32" s="63"/>
    </row>
    <row r="33" spans="1:17" ht="34.5" customHeight="1">
      <c r="A33" s="74"/>
      <c r="B33" s="71"/>
      <c r="C33" s="61"/>
      <c r="D33" s="47" t="s">
        <v>28</v>
      </c>
      <c r="E33" s="54" t="s">
        <v>29</v>
      </c>
      <c r="F33" s="49" t="s">
        <v>55</v>
      </c>
      <c r="G33" s="49" t="s">
        <v>56</v>
      </c>
      <c r="H33" s="55"/>
      <c r="I33" s="55"/>
      <c r="J33" s="55"/>
      <c r="K33" s="10">
        <v>31.2</v>
      </c>
      <c r="L33" s="10"/>
      <c r="M33" s="10"/>
      <c r="N33" s="10"/>
      <c r="O33" s="55"/>
      <c r="P33" s="50">
        <f t="shared" si="2"/>
        <v>31.2</v>
      </c>
      <c r="Q33" s="64"/>
    </row>
    <row r="34" spans="1:17" s="20" customFormat="1" ht="34.5" customHeight="1">
      <c r="A34" s="98" t="s">
        <v>3</v>
      </c>
      <c r="B34" s="98"/>
      <c r="C34" s="25"/>
      <c r="D34" s="25"/>
      <c r="E34" s="25"/>
      <c r="F34" s="25"/>
      <c r="G34" s="25"/>
      <c r="H34" s="18">
        <f>H25+H26+H27+H28+H29+H30</f>
        <v>61.7</v>
      </c>
      <c r="I34" s="18">
        <f>I25+I26+I27+I28+I29+I30</f>
        <v>61.7</v>
      </c>
      <c r="J34" s="18">
        <f>J25+J26+J27+J28+J29+J30</f>
        <v>0</v>
      </c>
      <c r="K34" s="18">
        <f>SUM(K26:K33)</f>
        <v>486</v>
      </c>
      <c r="L34" s="18">
        <f>SUM(L26:L33)</f>
        <v>0</v>
      </c>
      <c r="M34" s="18">
        <f>SUM(M26:M33)</f>
        <v>0</v>
      </c>
      <c r="N34" s="18">
        <f>SUM(N26:N33)</f>
        <v>0</v>
      </c>
      <c r="O34" s="48"/>
      <c r="P34" s="50">
        <f t="shared" si="2"/>
        <v>609.4</v>
      </c>
      <c r="Q34" s="10"/>
    </row>
    <row r="35" spans="1:17" ht="34.5" customHeight="1">
      <c r="A35" s="104" t="s">
        <v>36</v>
      </c>
      <c r="B35" s="104"/>
      <c r="C35" s="9"/>
      <c r="D35" s="9"/>
      <c r="E35" s="9"/>
      <c r="F35" s="9"/>
      <c r="G35" s="9"/>
      <c r="H35" s="18">
        <f aca="true" t="shared" si="3" ref="H35:M35">H23+H34</f>
        <v>6990.7</v>
      </c>
      <c r="I35" s="18">
        <f t="shared" si="3"/>
        <v>7764.9</v>
      </c>
      <c r="J35" s="18">
        <f t="shared" si="3"/>
        <v>7414.4</v>
      </c>
      <c r="K35" s="18">
        <f>K23+K34</f>
        <v>8058.3</v>
      </c>
      <c r="L35" s="18">
        <f t="shared" si="3"/>
        <v>7980.8</v>
      </c>
      <c r="M35" s="18">
        <f t="shared" si="3"/>
        <v>7801</v>
      </c>
      <c r="N35" s="18">
        <f>N23+N34</f>
        <v>7801</v>
      </c>
      <c r="O35" s="48">
        <f>N35</f>
        <v>7801</v>
      </c>
      <c r="P35" s="50">
        <f t="shared" si="2"/>
        <v>61612.1</v>
      </c>
      <c r="Q35" s="17"/>
    </row>
    <row r="36" spans="1:17" ht="34.5" customHeight="1">
      <c r="A36" s="75" t="s">
        <v>37</v>
      </c>
      <c r="B36" s="76"/>
      <c r="C36" s="9"/>
      <c r="D36" s="9"/>
      <c r="E36" s="9"/>
      <c r="F36" s="9"/>
      <c r="G36" s="9"/>
      <c r="H36" s="18">
        <f>H14+H15+H20</f>
        <v>4599.6</v>
      </c>
      <c r="I36" s="18">
        <f>I14+I15+I20</f>
        <v>4788.4</v>
      </c>
      <c r="J36" s="18">
        <f>J14+J15+J20</f>
        <v>4560.6</v>
      </c>
      <c r="K36" s="18">
        <f>K14+K15+K20</f>
        <v>4565.7</v>
      </c>
      <c r="L36" s="18">
        <f>L14+L15+L20+L19</f>
        <v>5116.4</v>
      </c>
      <c r="M36" s="18">
        <f>M14+M15+M20+M19</f>
        <v>5116.4</v>
      </c>
      <c r="N36" s="18">
        <f>N14+N15+N20+N19</f>
        <v>5116.4</v>
      </c>
      <c r="O36" s="48">
        <f>N36</f>
        <v>5116.4</v>
      </c>
      <c r="P36" s="50">
        <f t="shared" si="2"/>
        <v>38979.9</v>
      </c>
      <c r="Q36" s="17"/>
    </row>
    <row r="37" spans="1:17" ht="34.5" customHeight="1">
      <c r="A37" s="75" t="s">
        <v>38</v>
      </c>
      <c r="B37" s="76"/>
      <c r="C37" s="9"/>
      <c r="D37" s="9"/>
      <c r="E37" s="9"/>
      <c r="F37" s="9"/>
      <c r="G37" s="9"/>
      <c r="H37" s="18">
        <f>H9+H10+H11+H12+H13+H16+H17+H21+H25+H26+H27+H28+H29+H30+H31+H32+H33</f>
        <v>1858.1</v>
      </c>
      <c r="I37" s="18">
        <f>I9+I10+I11+I12+I13+I16+I17+I21+I25+I26+I27+I28+I29+I30+I31+I32+I33</f>
        <v>2271.3</v>
      </c>
      <c r="J37" s="18">
        <f>J9+J10+J11+J12+J13+J16+J17+J21+J25+J26+J27+J28+J29+J30+J31+J32+J33</f>
        <v>2162.4</v>
      </c>
      <c r="K37" s="18">
        <f>K9+K10+K11+K12+K13+K16+K17+K21+K26+K27+K28+K29+K30+K31+K32+K33+K25</f>
        <v>2801.2</v>
      </c>
      <c r="L37" s="18">
        <f>L9+L10+L11+L12+L13+L16+L17+L21+L26+L27+L28+L29+L30+L31+L32+L33+L25</f>
        <v>2173</v>
      </c>
      <c r="M37" s="18">
        <f>M9+M10+M11+M12+M13+M16+M17+M21+M26+M27+M28+M29+M30+M31+M32+M33+M25</f>
        <v>1993.2</v>
      </c>
      <c r="N37" s="18">
        <f>N9+N10+N11+N12+N13+N16+N17+N21+N26+N27+N28+N29+N30+N31+N32+N33+N25</f>
        <v>1993.2</v>
      </c>
      <c r="O37" s="48">
        <f>N37</f>
        <v>1993.2</v>
      </c>
      <c r="P37" s="50">
        <f t="shared" si="2"/>
        <v>17245.6</v>
      </c>
      <c r="Q37" s="17"/>
    </row>
    <row r="38" spans="1:17" ht="34.5" customHeight="1">
      <c r="A38" s="75" t="s">
        <v>39</v>
      </c>
      <c r="B38" s="76"/>
      <c r="C38" s="9"/>
      <c r="D38" s="9"/>
      <c r="E38" s="9"/>
      <c r="F38" s="9"/>
      <c r="G38" s="9"/>
      <c r="H38" s="18">
        <f aca="true" t="shared" si="4" ref="H38:M38">H18</f>
        <v>533</v>
      </c>
      <c r="I38" s="18">
        <f t="shared" si="4"/>
        <v>705.2</v>
      </c>
      <c r="J38" s="18">
        <f t="shared" si="4"/>
        <v>691.4</v>
      </c>
      <c r="K38" s="18">
        <f t="shared" si="4"/>
        <v>691.4</v>
      </c>
      <c r="L38" s="18">
        <f t="shared" si="4"/>
        <v>691.4</v>
      </c>
      <c r="M38" s="18">
        <f t="shared" si="4"/>
        <v>691.4</v>
      </c>
      <c r="N38" s="18">
        <f>N18</f>
        <v>691.4</v>
      </c>
      <c r="O38" s="48">
        <f>N38</f>
        <v>691.4</v>
      </c>
      <c r="P38" s="50">
        <f t="shared" si="2"/>
        <v>5386.6</v>
      </c>
      <c r="Q38" s="17"/>
    </row>
    <row r="39" spans="1:16" s="16" customFormat="1" ht="34.5" customHeight="1">
      <c r="A39" s="100"/>
      <c r="B39" s="100"/>
      <c r="C39" s="15"/>
      <c r="D39" s="15"/>
      <c r="E39" s="15"/>
      <c r="F39" s="15"/>
      <c r="G39" s="15"/>
      <c r="H39" s="15"/>
      <c r="I39" s="26"/>
      <c r="J39" s="26"/>
      <c r="K39" s="30"/>
      <c r="L39" s="30"/>
      <c r="M39" s="30"/>
      <c r="N39" s="30"/>
      <c r="O39" s="116"/>
      <c r="P39" s="30"/>
    </row>
    <row r="40" spans="1:15" s="3" customFormat="1" ht="34.5" customHeight="1">
      <c r="A40" s="99"/>
      <c r="B40" s="99"/>
      <c r="C40" s="14"/>
      <c r="D40" s="14"/>
      <c r="E40" s="14"/>
      <c r="F40" s="14"/>
      <c r="G40" s="14"/>
      <c r="H40" s="14"/>
      <c r="I40" s="19"/>
      <c r="J40" s="19"/>
      <c r="K40" s="30"/>
      <c r="O40" s="111"/>
    </row>
    <row r="41" spans="1:17" ht="34.5" customHeight="1">
      <c r="A41" s="97" t="s">
        <v>47</v>
      </c>
      <c r="B41" s="97"/>
      <c r="C41" s="97"/>
      <c r="D41" s="38"/>
      <c r="E41" s="38"/>
      <c r="F41" s="38"/>
      <c r="G41" s="38"/>
      <c r="H41" s="38"/>
      <c r="I41" s="39"/>
      <c r="J41" s="40"/>
      <c r="K41" s="40"/>
      <c r="L41" s="40"/>
      <c r="M41" s="40"/>
      <c r="N41" s="40"/>
      <c r="O41" s="117"/>
      <c r="P41" s="40"/>
      <c r="Q41" s="41" t="s">
        <v>48</v>
      </c>
    </row>
    <row r="42" spans="1:8" ht="15.75">
      <c r="A42" s="12"/>
      <c r="B42" s="11"/>
      <c r="C42" s="13"/>
      <c r="D42" s="13"/>
      <c r="E42" s="13"/>
      <c r="F42" s="13"/>
      <c r="G42" s="13"/>
      <c r="H42" s="13"/>
    </row>
    <row r="43" spans="1:8" ht="15.75">
      <c r="A43" s="12"/>
      <c r="B43" s="11"/>
      <c r="C43" s="13"/>
      <c r="D43" s="13"/>
      <c r="E43" s="13"/>
      <c r="F43" s="13"/>
      <c r="G43" s="13"/>
      <c r="H43" s="13"/>
    </row>
    <row r="44" spans="1:8" ht="15.75">
      <c r="A44" s="12"/>
      <c r="B44" s="11"/>
      <c r="C44" s="13"/>
      <c r="D44" s="13"/>
      <c r="E44" s="13"/>
      <c r="F44" s="13"/>
      <c r="G44" s="13"/>
      <c r="H44" s="13"/>
    </row>
    <row r="45" spans="1:8" ht="15.75">
      <c r="A45" s="12"/>
      <c r="B45" s="11"/>
      <c r="C45" s="13"/>
      <c r="D45" s="13"/>
      <c r="E45" s="13"/>
      <c r="F45" s="13"/>
      <c r="G45" s="13"/>
      <c r="H45" s="13"/>
    </row>
    <row r="46" spans="1:8" ht="15.75">
      <c r="A46" s="12"/>
      <c r="B46" s="11"/>
      <c r="C46" s="13"/>
      <c r="D46" s="13"/>
      <c r="E46" s="13"/>
      <c r="F46" s="13"/>
      <c r="G46" s="13"/>
      <c r="H46" s="13"/>
    </row>
    <row r="47" spans="1:8" ht="15.75">
      <c r="A47" s="12"/>
      <c r="B47" s="11"/>
      <c r="C47" s="13"/>
      <c r="D47" s="13"/>
      <c r="E47" s="13"/>
      <c r="F47" s="13"/>
      <c r="G47" s="13"/>
      <c r="H47" s="13"/>
    </row>
    <row r="48" spans="1:8" ht="15.75">
      <c r="A48" s="12"/>
      <c r="B48" s="11"/>
      <c r="C48" s="13"/>
      <c r="D48" s="13"/>
      <c r="E48" s="13"/>
      <c r="F48" s="13"/>
      <c r="G48" s="13"/>
      <c r="H48" s="13"/>
    </row>
    <row r="49" spans="1:8" ht="15.75">
      <c r="A49" s="12"/>
      <c r="B49" s="11"/>
      <c r="C49" s="13"/>
      <c r="D49" s="13"/>
      <c r="E49" s="13"/>
      <c r="F49" s="13"/>
      <c r="G49" s="13"/>
      <c r="H49" s="13"/>
    </row>
    <row r="50" spans="1:8" ht="15.75">
      <c r="A50" s="12"/>
      <c r="B50" s="11"/>
      <c r="C50" s="13"/>
      <c r="D50" s="13"/>
      <c r="E50" s="13"/>
      <c r="F50" s="13"/>
      <c r="G50" s="13"/>
      <c r="H50" s="13"/>
    </row>
    <row r="51" spans="1:8" ht="15.75">
      <c r="A51" s="12"/>
      <c r="B51" s="11"/>
      <c r="C51" s="13"/>
      <c r="D51" s="13"/>
      <c r="E51" s="13"/>
      <c r="F51" s="13"/>
      <c r="G51" s="13"/>
      <c r="H51" s="13"/>
    </row>
    <row r="52" spans="1:8" ht="15.75">
      <c r="A52" s="12"/>
      <c r="B52" s="11"/>
      <c r="C52" s="13"/>
      <c r="D52" s="13"/>
      <c r="E52" s="13"/>
      <c r="F52" s="13"/>
      <c r="G52" s="13"/>
      <c r="H52" s="13"/>
    </row>
    <row r="53" spans="1:8" ht="15.75">
      <c r="A53" s="12"/>
      <c r="B53" s="11"/>
      <c r="C53" s="13"/>
      <c r="D53" s="13"/>
      <c r="E53" s="13"/>
      <c r="F53" s="13"/>
      <c r="G53" s="13"/>
      <c r="H53" s="13"/>
    </row>
    <row r="54" spans="1:8" ht="15.75">
      <c r="A54" s="12"/>
      <c r="B54" s="11"/>
      <c r="C54" s="13"/>
      <c r="D54" s="13"/>
      <c r="E54" s="13"/>
      <c r="F54" s="13"/>
      <c r="G54" s="13"/>
      <c r="H54" s="13"/>
    </row>
    <row r="55" spans="1:8" ht="15.75">
      <c r="A55" s="12"/>
      <c r="B55" s="11"/>
      <c r="C55" s="13"/>
      <c r="D55" s="13"/>
      <c r="E55" s="13"/>
      <c r="F55" s="13"/>
      <c r="G55" s="13"/>
      <c r="H55" s="13"/>
    </row>
    <row r="56" spans="1:8" ht="15.75">
      <c r="A56" s="12"/>
      <c r="B56" s="11"/>
      <c r="C56" s="13"/>
      <c r="D56" s="13"/>
      <c r="E56" s="13"/>
      <c r="F56" s="13"/>
      <c r="G56" s="13"/>
      <c r="H56" s="13"/>
    </row>
    <row r="57" spans="1:8" ht="15.75">
      <c r="A57" s="12"/>
      <c r="B57" s="11"/>
      <c r="C57" s="13"/>
      <c r="D57" s="13"/>
      <c r="E57" s="13"/>
      <c r="F57" s="13"/>
      <c r="G57" s="13"/>
      <c r="H57" s="13"/>
    </row>
    <row r="58" spans="1:8" ht="15.75">
      <c r="A58" s="12"/>
      <c r="B58" s="11"/>
      <c r="C58" s="13"/>
      <c r="D58" s="13"/>
      <c r="E58" s="13"/>
      <c r="F58" s="13"/>
      <c r="G58" s="13"/>
      <c r="H58" s="13"/>
    </row>
    <row r="59" spans="1:8" ht="15.75">
      <c r="A59" s="12"/>
      <c r="B59" s="11"/>
      <c r="C59" s="13"/>
      <c r="D59" s="13"/>
      <c r="E59" s="13"/>
      <c r="F59" s="13"/>
      <c r="G59" s="13"/>
      <c r="H59" s="13"/>
    </row>
    <row r="60" spans="1:8" ht="15.75">
      <c r="A60" s="12"/>
      <c r="B60" s="11"/>
      <c r="C60" s="13"/>
      <c r="D60" s="13"/>
      <c r="E60" s="13"/>
      <c r="F60" s="13"/>
      <c r="G60" s="13"/>
      <c r="H60" s="13"/>
    </row>
    <row r="61" spans="1:8" ht="15.75">
      <c r="A61" s="12"/>
      <c r="B61" s="11"/>
      <c r="C61" s="13"/>
      <c r="D61" s="13"/>
      <c r="E61" s="13"/>
      <c r="F61" s="13"/>
      <c r="G61" s="13"/>
      <c r="H61" s="13"/>
    </row>
    <row r="62" spans="1:8" ht="15.75">
      <c r="A62" s="12"/>
      <c r="B62" s="11"/>
      <c r="C62" s="13"/>
      <c r="D62" s="13"/>
      <c r="E62" s="13"/>
      <c r="F62" s="13"/>
      <c r="G62" s="13"/>
      <c r="H62" s="13"/>
    </row>
    <row r="63" spans="1:8" ht="15.75">
      <c r="A63" s="12"/>
      <c r="B63" s="11"/>
      <c r="C63" s="13"/>
      <c r="D63" s="13"/>
      <c r="E63" s="13"/>
      <c r="F63" s="13"/>
      <c r="G63" s="13"/>
      <c r="H63" s="13"/>
    </row>
    <row r="64" spans="1:8" ht="15.75">
      <c r="A64" s="12"/>
      <c r="B64" s="11"/>
      <c r="C64" s="13"/>
      <c r="D64" s="13"/>
      <c r="E64" s="13"/>
      <c r="F64" s="13"/>
      <c r="G64" s="13"/>
      <c r="H64" s="13"/>
    </row>
    <row r="65" spans="1:8" ht="15.75">
      <c r="A65" s="12"/>
      <c r="B65" s="11"/>
      <c r="C65" s="13"/>
      <c r="D65" s="13"/>
      <c r="E65" s="13"/>
      <c r="F65" s="13"/>
      <c r="G65" s="13"/>
      <c r="H65" s="13"/>
    </row>
    <row r="66" spans="1:8" ht="15.75">
      <c r="A66" s="12"/>
      <c r="B66" s="11"/>
      <c r="C66" s="13"/>
      <c r="D66" s="13"/>
      <c r="E66" s="13"/>
      <c r="F66" s="13"/>
      <c r="G66" s="13"/>
      <c r="H66" s="13"/>
    </row>
    <row r="67" spans="1:8" ht="15.75">
      <c r="A67" s="12"/>
      <c r="B67" s="11"/>
      <c r="C67" s="13"/>
      <c r="D67" s="13"/>
      <c r="E67" s="13"/>
      <c r="F67" s="13"/>
      <c r="G67" s="13"/>
      <c r="H67" s="13"/>
    </row>
    <row r="68" spans="1:8" ht="15.75">
      <c r="A68" s="12"/>
      <c r="B68" s="11"/>
      <c r="C68" s="13"/>
      <c r="D68" s="13"/>
      <c r="E68" s="13"/>
      <c r="F68" s="13"/>
      <c r="G68" s="13"/>
      <c r="H68" s="13"/>
    </row>
    <row r="69" spans="1:8" ht="15.75">
      <c r="A69" s="12"/>
      <c r="B69" s="11"/>
      <c r="C69" s="13"/>
      <c r="D69" s="13"/>
      <c r="E69" s="13"/>
      <c r="F69" s="13"/>
      <c r="G69" s="13"/>
      <c r="H69" s="13"/>
    </row>
    <row r="70" spans="1:8" ht="15.75">
      <c r="A70" s="12"/>
      <c r="B70" s="11"/>
      <c r="C70" s="13"/>
      <c r="D70" s="13"/>
      <c r="E70" s="13"/>
      <c r="F70" s="13"/>
      <c r="G70" s="13"/>
      <c r="H70" s="13"/>
    </row>
    <row r="71" spans="1:8" ht="15.75">
      <c r="A71" s="12"/>
      <c r="B71" s="11"/>
      <c r="C71" s="13"/>
      <c r="D71" s="13"/>
      <c r="E71" s="13"/>
      <c r="F71" s="13"/>
      <c r="G71" s="13"/>
      <c r="H71" s="13"/>
    </row>
    <row r="72" spans="1:8" ht="15.75">
      <c r="A72" s="12"/>
      <c r="B72" s="11"/>
      <c r="C72" s="13"/>
      <c r="D72" s="13"/>
      <c r="E72" s="13"/>
      <c r="F72" s="13"/>
      <c r="G72" s="13"/>
      <c r="H72" s="13"/>
    </row>
    <row r="73" spans="1:8" ht="15.75">
      <c r="A73" s="12"/>
      <c r="B73" s="11"/>
      <c r="C73" s="13"/>
      <c r="D73" s="13"/>
      <c r="E73" s="13"/>
      <c r="F73" s="13"/>
      <c r="G73" s="13"/>
      <c r="H73" s="13"/>
    </row>
    <row r="74" spans="1:8" ht="15.75">
      <c r="A74" s="12"/>
      <c r="B74" s="11"/>
      <c r="C74" s="13"/>
      <c r="D74" s="13"/>
      <c r="E74" s="13"/>
      <c r="F74" s="13"/>
      <c r="G74" s="13"/>
      <c r="H74" s="13"/>
    </row>
    <row r="75" spans="1:8" ht="15.75">
      <c r="A75" s="12"/>
      <c r="B75" s="11"/>
      <c r="C75" s="13"/>
      <c r="D75" s="13"/>
      <c r="E75" s="13"/>
      <c r="F75" s="13"/>
      <c r="G75" s="13"/>
      <c r="H75" s="13"/>
    </row>
    <row r="76" spans="1:8" ht="15.75">
      <c r="A76" s="12"/>
      <c r="B76" s="11"/>
      <c r="C76" s="13"/>
      <c r="D76" s="13"/>
      <c r="E76" s="13"/>
      <c r="F76" s="13"/>
      <c r="G76" s="13"/>
      <c r="H76" s="13"/>
    </row>
    <row r="77" spans="1:8" ht="15.75">
      <c r="A77" s="12"/>
      <c r="B77" s="11"/>
      <c r="C77" s="13"/>
      <c r="D77" s="13"/>
      <c r="E77" s="13"/>
      <c r="F77" s="13"/>
      <c r="G77" s="13"/>
      <c r="H77" s="13"/>
    </row>
    <row r="78" spans="1:8" ht="15.75">
      <c r="A78" s="12"/>
      <c r="B78" s="11"/>
      <c r="C78" s="13"/>
      <c r="D78" s="13"/>
      <c r="E78" s="13"/>
      <c r="F78" s="13"/>
      <c r="G78" s="13"/>
      <c r="H78" s="13"/>
    </row>
  </sheetData>
  <sheetProtection/>
  <autoFilter ref="A4:R35"/>
  <mergeCells count="46">
    <mergeCell ref="C8:C10"/>
    <mergeCell ref="A12:A13"/>
    <mergeCell ref="B12:B13"/>
    <mergeCell ref="C12:C13"/>
    <mergeCell ref="Q12:Q13"/>
    <mergeCell ref="Q9:Q10"/>
    <mergeCell ref="A8:A10"/>
    <mergeCell ref="B8:B10"/>
    <mergeCell ref="C3:C4"/>
    <mergeCell ref="A41:C41"/>
    <mergeCell ref="A34:B34"/>
    <mergeCell ref="A40:B40"/>
    <mergeCell ref="A39:B39"/>
    <mergeCell ref="A23:B23"/>
    <mergeCell ref="A5:Q5"/>
    <mergeCell ref="A7:Q7"/>
    <mergeCell ref="A35:B35"/>
    <mergeCell ref="A24:Q24"/>
    <mergeCell ref="A2:Q2"/>
    <mergeCell ref="A3:A4"/>
    <mergeCell ref="B14:B15"/>
    <mergeCell ref="Q27:Q28"/>
    <mergeCell ref="P1:Q1"/>
    <mergeCell ref="B3:B4"/>
    <mergeCell ref="D3:G3"/>
    <mergeCell ref="I3:P3"/>
    <mergeCell ref="I1:J1"/>
    <mergeCell ref="Q3:Q4"/>
    <mergeCell ref="A36:B36"/>
    <mergeCell ref="A37:B37"/>
    <mergeCell ref="A38:B38"/>
    <mergeCell ref="Q14:Q18"/>
    <mergeCell ref="A14:A18"/>
    <mergeCell ref="B16:B17"/>
    <mergeCell ref="A27:A28"/>
    <mergeCell ref="B27:B28"/>
    <mergeCell ref="C27:C28"/>
    <mergeCell ref="C14:C18"/>
    <mergeCell ref="C29:C33"/>
    <mergeCell ref="Q29:Q33"/>
    <mergeCell ref="A25:A26"/>
    <mergeCell ref="B25:B26"/>
    <mergeCell ref="C25:C26"/>
    <mergeCell ref="B29:B33"/>
    <mergeCell ref="A29:A33"/>
    <mergeCell ref="Q25:Q26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6" r:id="rId1"/>
  <headerFooter differentFirst="1">
    <oddHeader>&amp;C&amp;P</oddHeader>
  </headerFooter>
  <rowBreaks count="2" manualBreakCount="2">
    <brk id="8" max="11" man="1"/>
    <brk id="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2018-07-05T09:55:40Z</cp:lastPrinted>
  <dcterms:created xsi:type="dcterms:W3CDTF">2005-05-23T09:57:53Z</dcterms:created>
  <dcterms:modified xsi:type="dcterms:W3CDTF">2018-08-21T14:30:53Z</dcterms:modified>
  <cp:category/>
  <cp:version/>
  <cp:contentType/>
  <cp:contentStatus/>
</cp:coreProperties>
</file>