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17490" windowHeight="11700"/>
  </bookViews>
  <sheets>
    <sheet name="2018" sheetId="3" r:id="rId1"/>
    <sheet name="Без учета ведомсвенных и негос" sheetId="2" state="hidden" r:id="rId2"/>
  </sheets>
  <definedNames>
    <definedName name="_xlnm.Print_Area" localSheetId="0">'2018'!$A$1:$K$23</definedName>
  </definedNames>
  <calcPr calcId="145621"/>
</workbook>
</file>

<file path=xl/calcChain.xml><?xml version="1.0" encoding="utf-8"?>
<calcChain xmlns="http://schemas.openxmlformats.org/spreadsheetml/2006/main">
  <c r="C16" i="3" l="1"/>
  <c r="B16" i="3"/>
  <c r="C14" i="3" l="1"/>
  <c r="B14" i="3"/>
  <c r="C12" i="3" l="1"/>
  <c r="B12" i="3"/>
  <c r="C11" i="3" l="1"/>
  <c r="B11" i="3"/>
  <c r="C8" i="3" l="1"/>
  <c r="B8" i="3"/>
  <c r="D17" i="3" l="1"/>
  <c r="I17" i="3"/>
  <c r="H17" i="3"/>
  <c r="G17" i="3"/>
  <c r="E17" i="3"/>
  <c r="D69" i="2"/>
  <c r="B69" i="2" s="1"/>
  <c r="D71" i="2"/>
  <c r="B71" i="2" s="1"/>
  <c r="B17" i="3" l="1"/>
  <c r="C17" i="3"/>
  <c r="F17" i="3"/>
  <c r="D70" i="2"/>
  <c r="B70" i="2" s="1"/>
  <c r="D68" i="2" l="1"/>
  <c r="B68" i="2" s="1"/>
  <c r="D5" i="2" l="1"/>
  <c r="B5" i="2" s="1"/>
  <c r="D38" i="2"/>
  <c r="B38" i="2" s="1"/>
  <c r="D34" i="2"/>
  <c r="B34" i="2" s="1"/>
  <c r="D6" i="2"/>
  <c r="B6" i="2" s="1"/>
  <c r="D7" i="2"/>
  <c r="B7" i="2" s="1"/>
  <c r="D8" i="2"/>
  <c r="B8" i="2" s="1"/>
  <c r="D9" i="2"/>
  <c r="B9" i="2" s="1"/>
  <c r="D10" i="2"/>
  <c r="B10" i="2" s="1"/>
  <c r="D11" i="2"/>
  <c r="B11" i="2" s="1"/>
  <c r="D12" i="2"/>
  <c r="B12" i="2" s="1"/>
  <c r="D13" i="2"/>
  <c r="B13" i="2" s="1"/>
  <c r="D14" i="2"/>
  <c r="B14" i="2" s="1"/>
  <c r="D15" i="2"/>
  <c r="B15" i="2" s="1"/>
  <c r="D16" i="2"/>
  <c r="B16" i="2" s="1"/>
  <c r="D17" i="2"/>
  <c r="B17" i="2" s="1"/>
  <c r="D18" i="2"/>
  <c r="B18" i="2" s="1"/>
  <c r="D19" i="2"/>
  <c r="B19" i="2" s="1"/>
  <c r="D20" i="2"/>
  <c r="B20" i="2" s="1"/>
  <c r="D21" i="2"/>
  <c r="B21" i="2" s="1"/>
  <c r="D22" i="2"/>
  <c r="B22" i="2" s="1"/>
  <c r="D23" i="2"/>
  <c r="B23" i="2" s="1"/>
  <c r="D24" i="2"/>
  <c r="B24" i="2" s="1"/>
  <c r="D25" i="2"/>
  <c r="B25" i="2" s="1"/>
  <c r="D26" i="2"/>
  <c r="B26" i="2" s="1"/>
  <c r="D27" i="2"/>
  <c r="B27" i="2" s="1"/>
  <c r="D28" i="2"/>
  <c r="B28" i="2" s="1"/>
  <c r="D29" i="2"/>
  <c r="B29" i="2" s="1"/>
  <c r="D30" i="2"/>
  <c r="B30" i="2" s="1"/>
  <c r="D31" i="2"/>
  <c r="B31" i="2" s="1"/>
  <c r="D32" i="2"/>
  <c r="B32" i="2" s="1"/>
  <c r="D33" i="2"/>
  <c r="B33" i="2" s="1"/>
  <c r="D35" i="2"/>
  <c r="B35" i="2" s="1"/>
  <c r="D36" i="2"/>
  <c r="B36" i="2" s="1"/>
  <c r="D37" i="2"/>
  <c r="B37" i="2" s="1"/>
  <c r="D39" i="2"/>
  <c r="B39" i="2" s="1"/>
  <c r="D40" i="2"/>
  <c r="B40" i="2" s="1"/>
  <c r="D41" i="2"/>
  <c r="B41" i="2" s="1"/>
  <c r="D42" i="2"/>
  <c r="B42" i="2" s="1"/>
  <c r="D43" i="2"/>
  <c r="B43" i="2" s="1"/>
  <c r="D44" i="2"/>
  <c r="B44" i="2" s="1"/>
  <c r="D45" i="2"/>
  <c r="B45" i="2" s="1"/>
  <c r="D46" i="2"/>
  <c r="B46" i="2" s="1"/>
  <c r="D47" i="2"/>
  <c r="B47" i="2" s="1"/>
  <c r="D48" i="2"/>
  <c r="B48" i="2" s="1"/>
  <c r="D49" i="2"/>
  <c r="B49" i="2" s="1"/>
  <c r="D50" i="2"/>
  <c r="B50" i="2" s="1"/>
  <c r="D51" i="2"/>
  <c r="B51" i="2" s="1"/>
  <c r="D52" i="2"/>
  <c r="B52" i="2" s="1"/>
  <c r="D53" i="2"/>
  <c r="B53" i="2" s="1"/>
  <c r="D54" i="2"/>
  <c r="B54" i="2" s="1"/>
  <c r="D55" i="2"/>
  <c r="B55" i="2" s="1"/>
  <c r="D56" i="2"/>
  <c r="B56" i="2" s="1"/>
  <c r="D57" i="2"/>
  <c r="B57" i="2" s="1"/>
  <c r="D58" i="2"/>
  <c r="B58" i="2" s="1"/>
  <c r="D59" i="2"/>
  <c r="B59" i="2" s="1"/>
  <c r="D60" i="2"/>
  <c r="B60" i="2" s="1"/>
  <c r="D61" i="2"/>
  <c r="B61" i="2" s="1"/>
  <c r="D62" i="2"/>
  <c r="B62" i="2" s="1"/>
  <c r="D63" i="2"/>
  <c r="B63" i="2" s="1"/>
  <c r="D64" i="2"/>
  <c r="B64" i="2" s="1"/>
  <c r="D65" i="2"/>
  <c r="B65" i="2" s="1"/>
  <c r="U66" i="2"/>
  <c r="U72" i="2" s="1"/>
  <c r="T66" i="2"/>
  <c r="T72" i="2" s="1"/>
  <c r="S66" i="2"/>
  <c r="S72" i="2" s="1"/>
  <c r="R66" i="2"/>
  <c r="R72" i="2" s="1"/>
  <c r="Q66" i="2"/>
  <c r="Q72" i="2" s="1"/>
  <c r="P66" i="2"/>
  <c r="P72" i="2" s="1"/>
  <c r="O66" i="2"/>
  <c r="O72" i="2" s="1"/>
  <c r="N66" i="2"/>
  <c r="N72" i="2" s="1"/>
  <c r="M66" i="2"/>
  <c r="M72" i="2" s="1"/>
  <c r="L66" i="2"/>
  <c r="L72" i="2" s="1"/>
  <c r="K66" i="2"/>
  <c r="K72" i="2" s="1"/>
  <c r="J66" i="2"/>
  <c r="J72" i="2" s="1"/>
  <c r="I66" i="2"/>
  <c r="I72" i="2" s="1"/>
  <c r="H66" i="2"/>
  <c r="H72" i="2" s="1"/>
  <c r="G66" i="2"/>
  <c r="G72" i="2" s="1"/>
  <c r="F66" i="2"/>
  <c r="F72" i="2" s="1"/>
  <c r="E66" i="2"/>
  <c r="E72" i="2" s="1"/>
  <c r="C66" i="2"/>
  <c r="C72" i="2" s="1"/>
  <c r="D66" i="2" l="1"/>
  <c r="D72" i="2" s="1"/>
  <c r="B66" i="2"/>
  <c r="B72" i="2" s="1"/>
</calcChain>
</file>

<file path=xl/sharedStrings.xml><?xml version="1.0" encoding="utf-8"?>
<sst xmlns="http://schemas.openxmlformats.org/spreadsheetml/2006/main" count="126" uniqueCount="112">
  <si>
    <t>Муниципальное образование</t>
  </si>
  <si>
    <t>Всего</t>
  </si>
  <si>
    <t>Административный персонал</t>
  </si>
  <si>
    <t>Педагогический персонал</t>
  </si>
  <si>
    <t>Младшие воспитатели</t>
  </si>
  <si>
    <t>Помощники воспитателей</t>
  </si>
  <si>
    <t>Медицинский персонал</t>
  </si>
  <si>
    <t>Обслуживающий персонал</t>
  </si>
  <si>
    <t>воспитатели</t>
  </si>
  <si>
    <t>старшие воспитатели</t>
  </si>
  <si>
    <t>муз. работники</t>
  </si>
  <si>
    <t>инстр. по физкультуре</t>
  </si>
  <si>
    <t>учителя-логопеды</t>
  </si>
  <si>
    <t>учителя-дефектологи</t>
  </si>
  <si>
    <t>педагоги-психологи</t>
  </si>
  <si>
    <t>соц. педагоги</t>
  </si>
  <si>
    <t>педагоги-организаторы</t>
  </si>
  <si>
    <t>педагоги доп.образ.</t>
  </si>
  <si>
    <t>врачи</t>
  </si>
  <si>
    <t>медсестры</t>
  </si>
  <si>
    <t>шеф-повар</t>
  </si>
  <si>
    <t>повар</t>
  </si>
  <si>
    <t>другие</t>
  </si>
  <si>
    <t>Ачинск</t>
  </si>
  <si>
    <t>Боготол</t>
  </si>
  <si>
    <t>Бородино</t>
  </si>
  <si>
    <t>Дивногорск</t>
  </si>
  <si>
    <t>Енисейск</t>
  </si>
  <si>
    <t>Канск</t>
  </si>
  <si>
    <t>Красноярск</t>
  </si>
  <si>
    <t>Лесосибирск</t>
  </si>
  <si>
    <t>Минусинск</t>
  </si>
  <si>
    <t>Назарово</t>
  </si>
  <si>
    <t>Норильск</t>
  </si>
  <si>
    <t>Сосновоборск</t>
  </si>
  <si>
    <t>Шарыпово</t>
  </si>
  <si>
    <t>Кедровый</t>
  </si>
  <si>
    <t>Солнечный</t>
  </si>
  <si>
    <t>Железногорск</t>
  </si>
  <si>
    <t>Зеленогорск</t>
  </si>
  <si>
    <t>Абанский</t>
  </si>
  <si>
    <t>Ачинский</t>
  </si>
  <si>
    <t>Балахтинский</t>
  </si>
  <si>
    <t>Березовский</t>
  </si>
  <si>
    <t>Бирилюсский</t>
  </si>
  <si>
    <t>Боготольский</t>
  </si>
  <si>
    <t>Богучанский</t>
  </si>
  <si>
    <t>Большемуртинский</t>
  </si>
  <si>
    <t>Большеулуйский</t>
  </si>
  <si>
    <t>Дзержинский</t>
  </si>
  <si>
    <t>Емельяновский</t>
  </si>
  <si>
    <t>Енисейский</t>
  </si>
  <si>
    <t>Ермаковский</t>
  </si>
  <si>
    <t>Идринский</t>
  </si>
  <si>
    <t>Иланский</t>
  </si>
  <si>
    <t>Ирбейский</t>
  </si>
  <si>
    <t>Казачинский</t>
  </si>
  <si>
    <t>Канский</t>
  </si>
  <si>
    <t>Каратузский</t>
  </si>
  <si>
    <t>Кежемский</t>
  </si>
  <si>
    <t>Козульский</t>
  </si>
  <si>
    <t>Краснотуранский</t>
  </si>
  <si>
    <t>Курагинский</t>
  </si>
  <si>
    <t>Манский</t>
  </si>
  <si>
    <t>Минусинский</t>
  </si>
  <si>
    <t>Мотыгинский</t>
  </si>
  <si>
    <t>Назаровский</t>
  </si>
  <si>
    <t>Нижнеингашский</t>
  </si>
  <si>
    <t>Новоселовский</t>
  </si>
  <si>
    <t>Партизанский</t>
  </si>
  <si>
    <t>Пировский</t>
  </si>
  <si>
    <t>Рыбинский</t>
  </si>
  <si>
    <t>Саянский</t>
  </si>
  <si>
    <t>Северо-Енисейский</t>
  </si>
  <si>
    <t>Сухобузимский</t>
  </si>
  <si>
    <t>Таймырский</t>
  </si>
  <si>
    <t>Тасеевский</t>
  </si>
  <si>
    <t>Туруханский</t>
  </si>
  <si>
    <t>Тюхтетский</t>
  </si>
  <si>
    <t>Ужурский</t>
  </si>
  <si>
    <t>Уярский</t>
  </si>
  <si>
    <t>Шарыповский</t>
  </si>
  <si>
    <t>Шушенский</t>
  </si>
  <si>
    <t>Эвенкийский</t>
  </si>
  <si>
    <t>ИТОГО</t>
  </si>
  <si>
    <t>Всего пед раб.</t>
  </si>
  <si>
    <t xml:space="preserve">Красноярск </t>
  </si>
  <si>
    <t xml:space="preserve">Боготольский </t>
  </si>
  <si>
    <t xml:space="preserve">Уярский </t>
  </si>
  <si>
    <t>Сведения о персонале государственных муниципальных и краевых дошкольных организаций (без учета НДОУ) на 01.01.2017</t>
  </si>
  <si>
    <t>Сведения о персонале негосударственных муниципальных дошкольных организаций на 01.01.2017</t>
  </si>
  <si>
    <t>Руководитель</t>
  </si>
  <si>
    <t>Исполнитель (телефон)</t>
  </si>
  <si>
    <t>Младшие воспитатели, помощники воспитателей</t>
  </si>
  <si>
    <t>количество ставок</t>
  </si>
  <si>
    <t>количество человек</t>
  </si>
  <si>
    <t xml:space="preserve">     Приложение 5 к письму 
     от               №     </t>
  </si>
  <si>
    <t>Сведения о персонале государственных, муниципальных дошкольных организаций (без учета НДОУ) на 01.01.2020</t>
  </si>
  <si>
    <t>Административный и учебно вспомогательный персонал</t>
  </si>
  <si>
    <t>Прочий персонал</t>
  </si>
  <si>
    <t>дс 4</t>
  </si>
  <si>
    <t>дс 5</t>
  </si>
  <si>
    <t>дс 7</t>
  </si>
  <si>
    <t>дс 8</t>
  </si>
  <si>
    <t>дс 9</t>
  </si>
  <si>
    <t>дс 10</t>
  </si>
  <si>
    <t>дс 12</t>
  </si>
  <si>
    <t>дс 13</t>
  </si>
  <si>
    <t>дс 14</t>
  </si>
  <si>
    <t>дс 15</t>
  </si>
  <si>
    <t>дс 17</t>
  </si>
  <si>
    <t>дс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</si>
</sst>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р.&quot;"/>
    <numFmt numFmtId="165" formatCode="#,##0.000"/>
  </numFmts>
  <fonts count="8" x14ac:knownFonts="1">
    <font>
      <sz val="11"/>
      <color theme="1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sz val="8"/>
      <color indexed="64"/>
      <name val="MS Sans Serif"/>
      <family val="2"/>
      <charset val="204"/>
    </font>
    <font>
      <sz val="12"/>
      <color indexed="8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2" borderId="0" xfId="0" applyFont="1" applyFill="1" applyAlignment="1">
      <alignment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11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1" fillId="2" borderId="0" xfId="0" applyFont="1" applyFill="1" applyBorder="1" applyAlignment="1">
      <alignment horizontal="center" vertical="center" wrapText="1"/>
    </xf>
    <xf numFmtId="3" fontId="2" fillId="2" borderId="19" xfId="0" applyNumberFormat="1" applyFont="1" applyFill="1" applyBorder="1" applyAlignment="1">
      <alignment vertical="center" wrapText="1"/>
    </xf>
    <xf numFmtId="3" fontId="2" fillId="2" borderId="20" xfId="0" applyNumberFormat="1" applyFont="1" applyFill="1" applyBorder="1" applyAlignment="1">
      <alignment vertical="center" wrapText="1"/>
    </xf>
    <xf numFmtId="3" fontId="2" fillId="2" borderId="21" xfId="0" applyNumberFormat="1" applyFont="1" applyFill="1" applyBorder="1" applyAlignment="1">
      <alignment vertical="center" wrapText="1"/>
    </xf>
    <xf numFmtId="3" fontId="2" fillId="2" borderId="18" xfId="0" applyNumberFormat="1" applyFont="1" applyFill="1" applyBorder="1" applyAlignment="1">
      <alignment vertical="center" wrapText="1"/>
    </xf>
    <xf numFmtId="3" fontId="2" fillId="2" borderId="22" xfId="0" applyNumberFormat="1" applyFont="1" applyFill="1" applyBorder="1" applyAlignment="1">
      <alignment vertical="center" wrapText="1"/>
    </xf>
    <xf numFmtId="3" fontId="2" fillId="2" borderId="23" xfId="0" applyNumberFormat="1" applyFont="1" applyFill="1" applyBorder="1" applyAlignment="1">
      <alignment vertical="center" wrapText="1"/>
    </xf>
    <xf numFmtId="3" fontId="2" fillId="2" borderId="26" xfId="0" applyNumberFormat="1" applyFont="1" applyFill="1" applyBorder="1" applyAlignment="1">
      <alignment vertical="center" wrapText="1"/>
    </xf>
    <xf numFmtId="3" fontId="2" fillId="2" borderId="27" xfId="0" applyNumberFormat="1" applyFont="1" applyFill="1" applyBorder="1" applyAlignment="1">
      <alignment vertical="center" wrapText="1"/>
    </xf>
    <xf numFmtId="3" fontId="2" fillId="2" borderId="1" xfId="0" applyNumberFormat="1" applyFont="1" applyFill="1" applyBorder="1" applyAlignment="1">
      <alignment vertical="center" wrapText="1"/>
    </xf>
    <xf numFmtId="3" fontId="3" fillId="2" borderId="1" xfId="0" applyNumberFormat="1" applyFont="1" applyFill="1" applyBorder="1" applyAlignment="1">
      <alignment vertical="center" wrapText="1"/>
    </xf>
    <xf numFmtId="3" fontId="2" fillId="2" borderId="25" xfId="0" applyNumberFormat="1" applyFont="1" applyFill="1" applyBorder="1" applyAlignment="1">
      <alignment vertical="center" wrapText="1"/>
    </xf>
    <xf numFmtId="3" fontId="2" fillId="2" borderId="28" xfId="0" applyNumberFormat="1" applyFont="1" applyFill="1" applyBorder="1" applyAlignment="1">
      <alignment vertical="center" wrapText="1"/>
    </xf>
    <xf numFmtId="3" fontId="2" fillId="2" borderId="29" xfId="0" applyNumberFormat="1" applyFont="1" applyFill="1" applyBorder="1" applyAlignment="1">
      <alignment vertical="center" wrapText="1"/>
    </xf>
    <xf numFmtId="3" fontId="2" fillId="0" borderId="29" xfId="0" applyNumberFormat="1" applyFont="1" applyFill="1" applyBorder="1" applyAlignment="1">
      <alignment vertical="center" wrapText="1"/>
    </xf>
    <xf numFmtId="3" fontId="2" fillId="0" borderId="26" xfId="0" applyNumberFormat="1" applyFont="1" applyFill="1" applyBorder="1" applyAlignment="1">
      <alignment vertical="center" wrapText="1"/>
    </xf>
    <xf numFmtId="3" fontId="3" fillId="2" borderId="26" xfId="0" applyNumberFormat="1" applyFont="1" applyFill="1" applyBorder="1" applyAlignment="1">
      <alignment vertical="center" wrapText="1"/>
    </xf>
    <xf numFmtId="3" fontId="3" fillId="2" borderId="27" xfId="0" applyNumberFormat="1" applyFont="1" applyFill="1" applyBorder="1" applyAlignment="1">
      <alignment vertical="center" wrapText="1"/>
    </xf>
    <xf numFmtId="3" fontId="3" fillId="2" borderId="25" xfId="0" applyNumberFormat="1" applyFont="1" applyFill="1" applyBorder="1" applyAlignment="1">
      <alignment vertical="center" wrapText="1"/>
    </xf>
    <xf numFmtId="3" fontId="3" fillId="2" borderId="28" xfId="0" applyNumberFormat="1" applyFont="1" applyFill="1" applyBorder="1" applyAlignment="1">
      <alignment vertical="center" wrapText="1"/>
    </xf>
    <xf numFmtId="3" fontId="3" fillId="2" borderId="29" xfId="0" applyNumberFormat="1" applyFont="1" applyFill="1" applyBorder="1" applyAlignment="1">
      <alignment vertical="center" wrapText="1"/>
    </xf>
    <xf numFmtId="3" fontId="2" fillId="2" borderId="32" xfId="0" applyNumberFormat="1" applyFont="1" applyFill="1" applyBorder="1" applyAlignment="1">
      <alignment vertical="center" wrapText="1"/>
    </xf>
    <xf numFmtId="3" fontId="2" fillId="2" borderId="33" xfId="0" applyNumberFormat="1" applyFont="1" applyFill="1" applyBorder="1" applyAlignment="1">
      <alignment vertical="center" wrapText="1"/>
    </xf>
    <xf numFmtId="3" fontId="2" fillId="2" borderId="34" xfId="0" applyNumberFormat="1" applyFont="1" applyFill="1" applyBorder="1" applyAlignment="1">
      <alignment vertical="center" wrapText="1"/>
    </xf>
    <xf numFmtId="3" fontId="2" fillId="2" borderId="31" xfId="0" applyNumberFormat="1" applyFont="1" applyFill="1" applyBorder="1" applyAlignment="1">
      <alignment vertical="center" wrapText="1"/>
    </xf>
    <xf numFmtId="3" fontId="2" fillId="2" borderId="35" xfId="0" applyNumberFormat="1" applyFont="1" applyFill="1" applyBorder="1" applyAlignment="1">
      <alignment vertical="center" wrapText="1"/>
    </xf>
    <xf numFmtId="3" fontId="2" fillId="2" borderId="36" xfId="0" applyNumberFormat="1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3" fillId="0" borderId="24" xfId="0" applyFont="1" applyFill="1" applyBorder="1" applyAlignment="1">
      <alignment vertical="center" wrapText="1"/>
    </xf>
    <xf numFmtId="0" fontId="3" fillId="0" borderId="30" xfId="0" applyFont="1" applyFill="1" applyBorder="1" applyAlignment="1">
      <alignment vertical="center" wrapText="1"/>
    </xf>
    <xf numFmtId="0" fontId="3" fillId="3" borderId="6" xfId="0" applyFont="1" applyFill="1" applyBorder="1" applyAlignment="1">
      <alignment vertical="center" wrapText="1"/>
    </xf>
    <xf numFmtId="0" fontId="3" fillId="3" borderId="20" xfId="0" applyFont="1" applyFill="1" applyBorder="1" applyAlignment="1">
      <alignment vertical="center" wrapText="1"/>
    </xf>
    <xf numFmtId="0" fontId="2" fillId="3" borderId="27" xfId="0" applyFont="1" applyFill="1" applyBorder="1" applyAlignment="1">
      <alignment vertical="center" wrapText="1"/>
    </xf>
    <xf numFmtId="0" fontId="3" fillId="3" borderId="27" xfId="0" applyFont="1" applyFill="1" applyBorder="1" applyAlignment="1">
      <alignment vertical="center" wrapText="1"/>
    </xf>
    <xf numFmtId="0" fontId="4" fillId="0" borderId="37" xfId="0" applyFont="1" applyFill="1" applyBorder="1" applyAlignment="1">
      <alignment vertical="center" wrapText="1"/>
    </xf>
    <xf numFmtId="3" fontId="4" fillId="0" borderId="38" xfId="0" applyNumberFormat="1" applyFont="1" applyFill="1" applyBorder="1" applyAlignment="1">
      <alignment vertical="center" wrapText="1"/>
    </xf>
    <xf numFmtId="3" fontId="4" fillId="0" borderId="39" xfId="0" applyNumberFormat="1" applyFont="1" applyFill="1" applyBorder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3" fontId="3" fillId="0" borderId="7" xfId="0" applyNumberFormat="1" applyFont="1" applyFill="1" applyBorder="1" applyAlignment="1">
      <alignment vertical="center" wrapText="1"/>
    </xf>
    <xf numFmtId="3" fontId="2" fillId="0" borderId="7" xfId="0" applyNumberFormat="1" applyFont="1" applyFill="1" applyBorder="1" applyAlignment="1">
      <alignment vertical="center" wrapText="1"/>
    </xf>
    <xf numFmtId="3" fontId="2" fillId="0" borderId="8" xfId="0" applyNumberFormat="1" applyFont="1" applyFill="1" applyBorder="1" applyAlignment="1">
      <alignment vertical="center" wrapText="1"/>
    </xf>
    <xf numFmtId="3" fontId="3" fillId="0" borderId="1" xfId="0" applyNumberFormat="1" applyFont="1" applyFill="1" applyBorder="1" applyAlignment="1">
      <alignment vertical="center" wrapText="1"/>
    </xf>
    <xf numFmtId="3" fontId="2" fillId="0" borderId="21" xfId="0" applyNumberFormat="1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 wrapText="1"/>
    </xf>
    <xf numFmtId="3" fontId="2" fillId="0" borderId="22" xfId="0" applyNumberFormat="1" applyFont="1" applyFill="1" applyBorder="1" applyAlignment="1">
      <alignment vertical="center" wrapText="1"/>
    </xf>
    <xf numFmtId="3" fontId="2" fillId="0" borderId="28" xfId="0" applyNumberFormat="1" applyFont="1" applyFill="1" applyBorder="1" applyAlignment="1">
      <alignment vertical="center" wrapText="1"/>
    </xf>
    <xf numFmtId="3" fontId="3" fillId="0" borderId="28" xfId="0" applyNumberFormat="1" applyFont="1" applyFill="1" applyBorder="1" applyAlignment="1">
      <alignment vertical="center" wrapText="1"/>
    </xf>
    <xf numFmtId="164" fontId="2" fillId="4" borderId="10" xfId="0" applyNumberFormat="1" applyFont="1" applyFill="1" applyBorder="1" applyAlignment="1">
      <alignment horizontal="center" vertical="center" wrapText="1"/>
    </xf>
    <xf numFmtId="3" fontId="2" fillId="4" borderId="17" xfId="0" applyNumberFormat="1" applyFont="1" applyFill="1" applyBorder="1" applyAlignment="1">
      <alignment vertical="center" wrapText="1"/>
    </xf>
    <xf numFmtId="3" fontId="3" fillId="4" borderId="25" xfId="0" applyNumberFormat="1" applyFont="1" applyFill="1" applyBorder="1" applyAlignment="1">
      <alignment vertical="center" wrapText="1"/>
    </xf>
    <xf numFmtId="3" fontId="4" fillId="4" borderId="38" xfId="0" applyNumberFormat="1" applyFont="1" applyFill="1" applyBorder="1" applyAlignment="1">
      <alignment vertical="center" wrapText="1"/>
    </xf>
    <xf numFmtId="0" fontId="6" fillId="2" borderId="0" xfId="0" applyFont="1" applyFill="1" applyAlignment="1">
      <alignment horizontal="left"/>
    </xf>
    <xf numFmtId="0" fontId="6" fillId="2" borderId="0" xfId="0" applyFont="1" applyFill="1" applyAlignment="1">
      <alignment horizontal="left" wrapText="1"/>
    </xf>
    <xf numFmtId="164" fontId="2" fillId="2" borderId="12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/>
    </xf>
    <xf numFmtId="0" fontId="3" fillId="0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164" fontId="2" fillId="2" borderId="41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3" fontId="3" fillId="0" borderId="25" xfId="0" applyNumberFormat="1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165" fontId="3" fillId="0" borderId="27" xfId="0" applyNumberFormat="1" applyFont="1" applyFill="1" applyBorder="1" applyAlignment="1">
      <alignment vertical="center" wrapText="1"/>
    </xf>
    <xf numFmtId="4" fontId="3" fillId="0" borderId="27" xfId="0" applyNumberFormat="1" applyFont="1" applyFill="1" applyBorder="1" applyAlignment="1">
      <alignment vertical="center" wrapText="1"/>
    </xf>
    <xf numFmtId="2" fontId="2" fillId="2" borderId="27" xfId="0" applyNumberFormat="1" applyFont="1" applyFill="1" applyBorder="1" applyAlignment="1">
      <alignment vertical="center" wrapText="1"/>
    </xf>
    <xf numFmtId="0" fontId="4" fillId="0" borderId="47" xfId="0" applyFont="1" applyFill="1" applyBorder="1" applyAlignment="1">
      <alignment vertical="center" wrapText="1"/>
    </xf>
    <xf numFmtId="3" fontId="4" fillId="0" borderId="48" xfId="0" applyNumberFormat="1" applyFont="1" applyFill="1" applyBorder="1" applyAlignment="1">
      <alignment vertical="center" wrapText="1"/>
    </xf>
    <xf numFmtId="3" fontId="4" fillId="0" borderId="47" xfId="0" applyNumberFormat="1" applyFont="1" applyFill="1" applyBorder="1" applyAlignment="1">
      <alignment vertical="center" wrapText="1"/>
    </xf>
    <xf numFmtId="0" fontId="5" fillId="2" borderId="49" xfId="0" applyFont="1" applyFill="1" applyBorder="1" applyAlignment="1">
      <alignment vertical="center" wrapText="1"/>
    </xf>
    <xf numFmtId="0" fontId="5" fillId="2" borderId="50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 wrapText="1"/>
    </xf>
    <xf numFmtId="4" fontId="3" fillId="0" borderId="1" xfId="0" applyNumberFormat="1" applyFont="1" applyFill="1" applyBorder="1" applyAlignment="1">
      <alignment vertical="center" wrapText="1"/>
    </xf>
    <xf numFmtId="2" fontId="2" fillId="2" borderId="1" xfId="0" applyNumberFormat="1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3" fontId="3" fillId="0" borderId="27" xfId="0" applyNumberFormat="1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2" fontId="3" fillId="0" borderId="27" xfId="0" applyNumberFormat="1" applyFont="1" applyFill="1" applyBorder="1" applyAlignment="1">
      <alignment vertical="center" wrapText="1"/>
    </xf>
    <xf numFmtId="1" fontId="3" fillId="0" borderId="28" xfId="0" applyNumberFormat="1" applyFont="1" applyFill="1" applyBorder="1" applyAlignment="1">
      <alignment vertical="center" wrapText="1"/>
    </xf>
    <xf numFmtId="1" fontId="3" fillId="0" borderId="25" xfId="0" applyNumberFormat="1" applyFont="1" applyFill="1" applyBorder="1" applyAlignment="1">
      <alignment vertical="center" wrapText="1"/>
    </xf>
    <xf numFmtId="1" fontId="2" fillId="2" borderId="28" xfId="0" applyNumberFormat="1" applyFont="1" applyFill="1" applyBorder="1" applyAlignment="1">
      <alignment vertical="center" wrapText="1"/>
    </xf>
    <xf numFmtId="2" fontId="3" fillId="0" borderId="28" xfId="0" applyNumberFormat="1" applyFont="1" applyFill="1" applyBorder="1" applyAlignment="1">
      <alignment vertical="center" wrapText="1"/>
    </xf>
    <xf numFmtId="2" fontId="3" fillId="0" borderId="25" xfId="0" applyNumberFormat="1" applyFont="1" applyFill="1" applyBorder="1" applyAlignment="1">
      <alignment vertical="center" wrapText="1"/>
    </xf>
    <xf numFmtId="2" fontId="2" fillId="2" borderId="28" xfId="0" applyNumberFormat="1" applyFont="1" applyFill="1" applyBorder="1" applyAlignment="1">
      <alignment vertical="center" wrapText="1"/>
    </xf>
    <xf numFmtId="49" fontId="3" fillId="0" borderId="27" xfId="0" applyNumberFormat="1" applyFont="1" applyFill="1" applyBorder="1" applyAlignment="1">
      <alignment vertical="center" wrapText="1"/>
    </xf>
    <xf numFmtId="0" fontId="2" fillId="2" borderId="37" xfId="0" applyFont="1" applyFill="1" applyBorder="1" applyAlignment="1">
      <alignment horizontal="center" vertical="center" wrapText="1"/>
    </xf>
    <xf numFmtId="0" fontId="2" fillId="2" borderId="44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2" borderId="0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164" fontId="2" fillId="2" borderId="42" xfId="0" applyNumberFormat="1" applyFont="1" applyFill="1" applyBorder="1" applyAlignment="1">
      <alignment horizontal="center" vertical="center" wrapText="1"/>
    </xf>
    <xf numFmtId="164" fontId="2" fillId="2" borderId="46" xfId="0" applyNumberFormat="1" applyFont="1" applyFill="1" applyBorder="1" applyAlignment="1">
      <alignment horizontal="center" vertical="center" wrapText="1"/>
    </xf>
    <xf numFmtId="164" fontId="2" fillId="2" borderId="43" xfId="0" applyNumberFormat="1" applyFont="1" applyFill="1" applyBorder="1" applyAlignment="1">
      <alignment horizontal="center" vertical="center" wrapText="1"/>
    </xf>
    <xf numFmtId="164" fontId="3" fillId="0" borderId="37" xfId="0" applyNumberFormat="1" applyFont="1" applyFill="1" applyBorder="1" applyAlignment="1">
      <alignment horizontal="center" vertical="center" wrapText="1"/>
    </xf>
    <xf numFmtId="164" fontId="3" fillId="0" borderId="44" xfId="0" applyNumberFormat="1" applyFont="1" applyFill="1" applyBorder="1" applyAlignment="1">
      <alignment horizontal="center" vertical="center" wrapText="1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40" xfId="0" applyNumberFormat="1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4" fontId="3" fillId="4" borderId="4" xfId="0" applyNumberFormat="1" applyFont="1" applyFill="1" applyBorder="1" applyAlignment="1">
      <alignment horizontal="center" vertical="center" wrapText="1"/>
    </xf>
    <xf numFmtId="164" fontId="3" fillId="4" borderId="11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2" fillId="2" borderId="9" xfId="0" applyNumberFormat="1" applyFont="1" applyFill="1" applyBorder="1" applyAlignment="1">
      <alignment horizontal="center" vertical="center" wrapText="1"/>
    </xf>
    <xf numFmtId="164" fontId="2" fillId="2" borderId="16" xfId="0" applyNumberFormat="1" applyFont="1" applyFill="1" applyBorder="1" applyAlignment="1">
      <alignment horizontal="center" vertical="center" wrapText="1"/>
    </xf>
    <xf numFmtId="164" fontId="2" fillId="2" borderId="6" xfId="0" applyNumberFormat="1" applyFont="1" applyFill="1" applyBorder="1" applyAlignment="1">
      <alignment horizontal="center" vertical="center" wrapText="1"/>
    </xf>
    <xf numFmtId="164" fontId="2" fillId="2" borderId="8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68"/>
  <sheetViews>
    <sheetView showZeros="0" tabSelected="1" view="pageBreakPreview" zoomScale="130" zoomScaleNormal="130" zoomScaleSheetLayoutView="130" workbookViewId="0">
      <selection activeCell="M16" sqref="M16"/>
    </sheetView>
  </sheetViews>
  <sheetFormatPr defaultColWidth="9.140625" defaultRowHeight="11.25" x14ac:dyDescent="0.25"/>
  <cols>
    <col min="1" max="1" width="15.7109375" style="35" customWidth="1"/>
    <col min="2" max="3" width="9.140625" style="65"/>
    <col min="4" max="5" width="9.140625" style="1"/>
    <col min="6" max="6" width="9.140625" style="35"/>
    <col min="7" max="16384" width="9.140625" style="1"/>
  </cols>
  <sheetData>
    <row r="1" spans="1:11" ht="35.25" customHeight="1" x14ac:dyDescent="0.25">
      <c r="F1" s="1"/>
      <c r="G1" s="96" t="s">
        <v>96</v>
      </c>
      <c r="H1" s="96"/>
      <c r="I1" s="96"/>
      <c r="J1" s="66"/>
    </row>
    <row r="2" spans="1:11" ht="35.25" customHeight="1" thickBot="1" x14ac:dyDescent="0.3">
      <c r="A2" s="97" t="s">
        <v>97</v>
      </c>
      <c r="B2" s="97"/>
      <c r="C2" s="97"/>
      <c r="D2" s="97"/>
      <c r="E2" s="97"/>
      <c r="F2" s="97"/>
      <c r="G2" s="97"/>
      <c r="H2" s="97"/>
      <c r="I2" s="97"/>
    </row>
    <row r="3" spans="1:11" ht="39" customHeight="1" thickBot="1" x14ac:dyDescent="0.3">
      <c r="A3" s="98" t="s">
        <v>0</v>
      </c>
      <c r="B3" s="103" t="s">
        <v>1</v>
      </c>
      <c r="C3" s="104"/>
      <c r="D3" s="100" t="s">
        <v>98</v>
      </c>
      <c r="E3" s="102"/>
      <c r="F3" s="105" t="s">
        <v>3</v>
      </c>
      <c r="G3" s="106"/>
      <c r="H3" s="100" t="s">
        <v>93</v>
      </c>
      <c r="I3" s="101"/>
      <c r="J3" s="94" t="s">
        <v>99</v>
      </c>
      <c r="K3" s="95"/>
    </row>
    <row r="4" spans="1:11" ht="23.25" thickBot="1" x14ac:dyDescent="0.3">
      <c r="A4" s="99"/>
      <c r="B4" s="67" t="s">
        <v>94</v>
      </c>
      <c r="C4" s="67" t="s">
        <v>95</v>
      </c>
      <c r="D4" s="63" t="s">
        <v>94</v>
      </c>
      <c r="E4" s="63" t="s">
        <v>95</v>
      </c>
      <c r="F4" s="63" t="s">
        <v>94</v>
      </c>
      <c r="G4" s="63" t="s">
        <v>95</v>
      </c>
      <c r="H4" s="63" t="s">
        <v>94</v>
      </c>
      <c r="I4" s="68" t="s">
        <v>95</v>
      </c>
      <c r="J4" s="67" t="s">
        <v>94</v>
      </c>
      <c r="K4" s="67" t="s">
        <v>95</v>
      </c>
    </row>
    <row r="5" spans="1:11" ht="11.25" customHeight="1" x14ac:dyDescent="0.25">
      <c r="A5" s="37" t="s">
        <v>100</v>
      </c>
      <c r="B5" s="71">
        <v>41.625</v>
      </c>
      <c r="C5" s="56">
        <v>36</v>
      </c>
      <c r="D5" s="72">
        <v>4</v>
      </c>
      <c r="E5" s="56">
        <v>3</v>
      </c>
      <c r="F5" s="71">
        <v>15.125</v>
      </c>
      <c r="G5" s="56">
        <v>14</v>
      </c>
      <c r="H5" s="72">
        <v>7.5</v>
      </c>
      <c r="I5" s="69">
        <v>6</v>
      </c>
      <c r="J5" s="73">
        <v>15</v>
      </c>
      <c r="K5" s="70">
        <v>13</v>
      </c>
    </row>
    <row r="6" spans="1:11" ht="11.25" customHeight="1" x14ac:dyDescent="0.25">
      <c r="A6" s="79" t="s">
        <v>101</v>
      </c>
      <c r="B6" s="80"/>
      <c r="C6" s="51"/>
      <c r="D6" s="81"/>
      <c r="E6" s="51"/>
      <c r="F6" s="80"/>
      <c r="G6" s="51"/>
      <c r="H6" s="81"/>
      <c r="I6" s="51"/>
      <c r="J6" s="82"/>
      <c r="K6" s="83"/>
    </row>
    <row r="7" spans="1:11" ht="11.25" customHeight="1" x14ac:dyDescent="0.25">
      <c r="A7" s="79" t="s">
        <v>102</v>
      </c>
      <c r="B7" s="84">
        <v>46</v>
      </c>
      <c r="C7" s="56">
        <v>38</v>
      </c>
      <c r="D7" s="84">
        <v>11.75</v>
      </c>
      <c r="E7" s="56">
        <v>10</v>
      </c>
      <c r="F7" s="84">
        <v>19.21</v>
      </c>
      <c r="G7" s="56">
        <v>17</v>
      </c>
      <c r="H7" s="84">
        <v>7.75</v>
      </c>
      <c r="I7" s="69">
        <v>6</v>
      </c>
      <c r="J7" s="85">
        <v>15</v>
      </c>
      <c r="K7" s="70">
        <v>11</v>
      </c>
    </row>
    <row r="8" spans="1:11" ht="11.25" customHeight="1" x14ac:dyDescent="0.25">
      <c r="A8" s="79" t="s">
        <v>103</v>
      </c>
      <c r="B8" s="86">
        <f t="shared" ref="B8:C8" si="0">D8+F8+H8+J8</f>
        <v>34.25</v>
      </c>
      <c r="C8" s="87">
        <f t="shared" si="0"/>
        <v>31</v>
      </c>
      <c r="D8" s="86">
        <v>3.5</v>
      </c>
      <c r="E8" s="87">
        <v>4</v>
      </c>
      <c r="F8" s="86">
        <v>12.5</v>
      </c>
      <c r="G8" s="87">
        <v>11</v>
      </c>
      <c r="H8" s="86">
        <v>6.25</v>
      </c>
      <c r="I8" s="88">
        <v>5</v>
      </c>
      <c r="J8" s="73">
        <v>12</v>
      </c>
      <c r="K8" s="89">
        <v>11</v>
      </c>
    </row>
    <row r="9" spans="1:11" ht="11.25" customHeight="1" x14ac:dyDescent="0.25">
      <c r="A9" s="79" t="s">
        <v>104</v>
      </c>
      <c r="B9" s="80"/>
      <c r="C9" s="51"/>
      <c r="D9" s="81"/>
      <c r="E9" s="51"/>
      <c r="F9" s="80"/>
      <c r="G9" s="51"/>
      <c r="H9" s="81"/>
      <c r="I9" s="51"/>
      <c r="J9" s="82"/>
      <c r="K9" s="83"/>
    </row>
    <row r="10" spans="1:11" ht="11.25" customHeight="1" x14ac:dyDescent="0.25">
      <c r="A10" s="79" t="s">
        <v>105</v>
      </c>
      <c r="B10" s="80"/>
      <c r="C10" s="51"/>
      <c r="D10" s="81"/>
      <c r="E10" s="51"/>
      <c r="F10" s="80"/>
      <c r="G10" s="51"/>
      <c r="H10" s="81"/>
      <c r="I10" s="51"/>
      <c r="J10" s="82"/>
      <c r="K10" s="83"/>
    </row>
    <row r="11" spans="1:11" ht="11.25" customHeight="1" x14ac:dyDescent="0.25">
      <c r="A11" s="79" t="s">
        <v>106</v>
      </c>
      <c r="B11" s="84">
        <f t="shared" ref="B11:C12" si="1">D11+F11+H11+J11</f>
        <v>62.5</v>
      </c>
      <c r="C11" s="56">
        <f t="shared" si="1"/>
        <v>56</v>
      </c>
      <c r="D11" s="84">
        <v>4</v>
      </c>
      <c r="E11" s="56">
        <v>4</v>
      </c>
      <c r="F11" s="84">
        <v>20.5</v>
      </c>
      <c r="G11" s="56">
        <v>20</v>
      </c>
      <c r="H11" s="84">
        <v>12</v>
      </c>
      <c r="I11" s="69">
        <v>8</v>
      </c>
      <c r="J11" s="85">
        <v>26</v>
      </c>
      <c r="K11" s="70">
        <v>24</v>
      </c>
    </row>
    <row r="12" spans="1:11" ht="11.25" customHeight="1" x14ac:dyDescent="0.25">
      <c r="A12" s="79" t="s">
        <v>107</v>
      </c>
      <c r="B12" s="86">
        <f t="shared" si="1"/>
        <v>36</v>
      </c>
      <c r="C12" s="90">
        <f t="shared" si="1"/>
        <v>34</v>
      </c>
      <c r="D12" s="86">
        <v>3.5</v>
      </c>
      <c r="E12" s="90">
        <v>4</v>
      </c>
      <c r="F12" s="86">
        <v>13.25</v>
      </c>
      <c r="G12" s="90">
        <v>12</v>
      </c>
      <c r="H12" s="86">
        <v>6.5</v>
      </c>
      <c r="I12" s="91">
        <v>5</v>
      </c>
      <c r="J12" s="73">
        <v>12.75</v>
      </c>
      <c r="K12" s="92">
        <v>13</v>
      </c>
    </row>
    <row r="13" spans="1:11" ht="11.25" customHeight="1" x14ac:dyDescent="0.25">
      <c r="A13" s="79" t="s">
        <v>108</v>
      </c>
      <c r="B13" s="80">
        <v>72.8</v>
      </c>
      <c r="C13" s="51">
        <v>60</v>
      </c>
      <c r="D13" s="81">
        <v>4</v>
      </c>
      <c r="E13" s="51">
        <v>4</v>
      </c>
      <c r="F13" s="80">
        <v>29</v>
      </c>
      <c r="G13" s="51">
        <v>26</v>
      </c>
      <c r="H13" s="81">
        <v>16.5</v>
      </c>
      <c r="I13" s="51">
        <v>11</v>
      </c>
      <c r="J13" s="82">
        <v>23.3</v>
      </c>
      <c r="K13" s="83">
        <v>19</v>
      </c>
    </row>
    <row r="14" spans="1:11" ht="11.25" customHeight="1" x14ac:dyDescent="0.25">
      <c r="A14" s="79" t="s">
        <v>109</v>
      </c>
      <c r="B14" s="84">
        <f t="shared" ref="B14:C14" si="2">D14+F14+H14+J14</f>
        <v>42.125</v>
      </c>
      <c r="C14" s="56">
        <f t="shared" si="2"/>
        <v>39</v>
      </c>
      <c r="D14" s="84">
        <v>4</v>
      </c>
      <c r="E14" s="56">
        <v>4</v>
      </c>
      <c r="F14" s="84">
        <v>15.125</v>
      </c>
      <c r="G14" s="56">
        <v>15</v>
      </c>
      <c r="H14" s="84">
        <v>8</v>
      </c>
      <c r="I14" s="69">
        <v>7</v>
      </c>
      <c r="J14" s="85">
        <v>15</v>
      </c>
      <c r="K14" s="70">
        <v>13</v>
      </c>
    </row>
    <row r="15" spans="1:11" ht="11.25" customHeight="1" x14ac:dyDescent="0.25">
      <c r="A15" s="79" t="s">
        <v>110</v>
      </c>
      <c r="B15" s="93">
        <v>73.099999999999994</v>
      </c>
      <c r="C15" s="56">
        <v>70</v>
      </c>
      <c r="D15" s="93">
        <v>19.5</v>
      </c>
      <c r="E15" s="56">
        <v>19</v>
      </c>
      <c r="F15" s="93">
        <v>27.5</v>
      </c>
      <c r="G15" s="56">
        <v>24</v>
      </c>
      <c r="H15" s="93">
        <v>13.5</v>
      </c>
      <c r="I15" s="69">
        <v>12</v>
      </c>
      <c r="J15" s="85">
        <v>26.1</v>
      </c>
      <c r="K15" s="70">
        <v>27</v>
      </c>
    </row>
    <row r="16" spans="1:11" ht="11.25" customHeight="1" x14ac:dyDescent="0.25">
      <c r="A16" s="79" t="s">
        <v>111</v>
      </c>
      <c r="B16" s="72">
        <f t="shared" ref="B16:C16" si="3">D16+F16+H16+J16</f>
        <v>44.5</v>
      </c>
      <c r="C16" s="56">
        <f t="shared" si="3"/>
        <v>40</v>
      </c>
      <c r="D16" s="72">
        <v>4</v>
      </c>
      <c r="E16" s="56">
        <v>4</v>
      </c>
      <c r="F16" s="72">
        <v>15</v>
      </c>
      <c r="G16" s="56">
        <v>13</v>
      </c>
      <c r="H16" s="72">
        <v>9</v>
      </c>
      <c r="I16" s="69">
        <v>7</v>
      </c>
      <c r="J16" s="73">
        <v>16.5</v>
      </c>
      <c r="K16" s="70">
        <v>16</v>
      </c>
    </row>
    <row r="17" spans="1:11" ht="11.25" customHeight="1" thickBot="1" x14ac:dyDescent="0.3">
      <c r="A17" s="74" t="s">
        <v>84</v>
      </c>
      <c r="B17" s="75">
        <f t="shared" ref="B17:I17" si="4">SUM(B5:B5)</f>
        <v>41.625</v>
      </c>
      <c r="C17" s="75">
        <f t="shared" si="4"/>
        <v>36</v>
      </c>
      <c r="D17" s="75">
        <f t="shared" si="4"/>
        <v>4</v>
      </c>
      <c r="E17" s="75">
        <f t="shared" si="4"/>
        <v>3</v>
      </c>
      <c r="F17" s="75">
        <f t="shared" si="4"/>
        <v>15.125</v>
      </c>
      <c r="G17" s="75">
        <f t="shared" si="4"/>
        <v>14</v>
      </c>
      <c r="H17" s="75">
        <f t="shared" si="4"/>
        <v>7.5</v>
      </c>
      <c r="I17" s="76">
        <f t="shared" si="4"/>
        <v>6</v>
      </c>
      <c r="J17" s="77"/>
      <c r="K17" s="78"/>
    </row>
    <row r="19" spans="1:11" x14ac:dyDescent="0.15">
      <c r="A19" s="61" t="s">
        <v>91</v>
      </c>
      <c r="B19" s="64"/>
      <c r="C19" s="64"/>
      <c r="D19" s="62"/>
      <c r="E19" s="62"/>
      <c r="F19" s="64"/>
      <c r="G19" s="61"/>
      <c r="H19" s="61"/>
      <c r="I19" s="61"/>
      <c r="J19" s="61"/>
      <c r="K19" s="61"/>
    </row>
    <row r="20" spans="1:11" x14ac:dyDescent="0.15">
      <c r="A20" s="61"/>
      <c r="B20" s="64"/>
      <c r="C20" s="64"/>
      <c r="D20" s="62"/>
      <c r="E20" s="62"/>
      <c r="F20" s="64"/>
      <c r="G20" s="61"/>
      <c r="H20" s="61"/>
      <c r="I20" s="61"/>
      <c r="J20" s="61"/>
      <c r="K20" s="61"/>
    </row>
    <row r="21" spans="1:11" x14ac:dyDescent="0.15">
      <c r="A21" s="61"/>
      <c r="B21" s="64"/>
      <c r="C21" s="64"/>
      <c r="D21" s="62"/>
      <c r="E21" s="62"/>
      <c r="F21" s="64"/>
      <c r="G21" s="61"/>
      <c r="H21" s="61"/>
      <c r="I21" s="61"/>
      <c r="J21" s="61"/>
      <c r="K21" s="61"/>
    </row>
    <row r="22" spans="1:11" x14ac:dyDescent="0.15">
      <c r="A22" s="61"/>
      <c r="B22" s="64"/>
      <c r="C22" s="64"/>
      <c r="D22" s="62"/>
      <c r="E22" s="62"/>
      <c r="F22" s="64"/>
      <c r="G22" s="61"/>
      <c r="H22" s="61"/>
      <c r="I22" s="61"/>
      <c r="J22" s="61"/>
      <c r="K22" s="61"/>
    </row>
    <row r="23" spans="1:11" x14ac:dyDescent="0.15">
      <c r="A23" s="61" t="s">
        <v>92</v>
      </c>
      <c r="B23" s="64"/>
      <c r="C23" s="64"/>
      <c r="D23" s="62"/>
      <c r="E23" s="62"/>
      <c r="F23" s="64"/>
      <c r="G23" s="61"/>
      <c r="H23" s="61"/>
      <c r="I23" s="61"/>
      <c r="J23" s="61"/>
      <c r="K23" s="61"/>
    </row>
    <row r="51" spans="1:11" s="6" customFormat="1" x14ac:dyDescent="0.25">
      <c r="A51" s="35"/>
      <c r="B51" s="65"/>
      <c r="C51" s="65"/>
      <c r="D51" s="1"/>
      <c r="E51" s="1"/>
      <c r="F51" s="35"/>
      <c r="G51" s="1"/>
      <c r="H51" s="1"/>
      <c r="I51" s="1"/>
      <c r="J51" s="1"/>
      <c r="K51" s="1"/>
    </row>
    <row r="56" spans="1:11" s="46" customFormat="1" x14ac:dyDescent="0.25">
      <c r="A56" s="35"/>
      <c r="B56" s="65"/>
      <c r="C56" s="65"/>
      <c r="D56" s="1"/>
      <c r="E56" s="1"/>
      <c r="F56" s="35"/>
      <c r="G56" s="1"/>
      <c r="H56" s="1"/>
      <c r="I56" s="1"/>
      <c r="J56" s="1"/>
      <c r="K56" s="1"/>
    </row>
    <row r="57" spans="1:11" ht="16.5" customHeight="1" x14ac:dyDescent="0.25"/>
    <row r="62" spans="1:11" s="47" customFormat="1" x14ac:dyDescent="0.25">
      <c r="A62" s="35"/>
      <c r="B62" s="65"/>
      <c r="C62" s="65"/>
      <c r="D62" s="1"/>
      <c r="E62" s="1"/>
      <c r="F62" s="35"/>
      <c r="G62" s="1"/>
      <c r="H62" s="1"/>
      <c r="I62" s="1"/>
      <c r="J62" s="1"/>
      <c r="K62" s="1"/>
    </row>
    <row r="64" spans="1:11" s="61" customFormat="1" x14ac:dyDescent="0.15">
      <c r="A64" s="35"/>
      <c r="B64" s="65"/>
      <c r="C64" s="65"/>
      <c r="D64" s="1"/>
      <c r="E64" s="1"/>
      <c r="F64" s="35"/>
      <c r="G64" s="1"/>
      <c r="H64" s="1"/>
      <c r="I64" s="1"/>
      <c r="J64" s="1"/>
      <c r="K64" s="1"/>
    </row>
    <row r="65" spans="1:11" s="61" customFormat="1" x14ac:dyDescent="0.15">
      <c r="A65" s="35"/>
      <c r="B65" s="65"/>
      <c r="C65" s="65"/>
      <c r="D65" s="1"/>
      <c r="E65" s="1"/>
      <c r="F65" s="35"/>
      <c r="G65" s="1"/>
      <c r="H65" s="1"/>
      <c r="I65" s="1"/>
      <c r="J65" s="1"/>
      <c r="K65" s="1"/>
    </row>
    <row r="66" spans="1:11" s="61" customFormat="1" x14ac:dyDescent="0.15">
      <c r="A66" s="35"/>
      <c r="B66" s="65"/>
      <c r="C66" s="65"/>
      <c r="D66" s="1"/>
      <c r="E66" s="1"/>
      <c r="F66" s="35"/>
      <c r="G66" s="1"/>
      <c r="H66" s="1"/>
      <c r="I66" s="1"/>
      <c r="J66" s="1"/>
      <c r="K66" s="1"/>
    </row>
    <row r="67" spans="1:11" s="61" customFormat="1" x14ac:dyDescent="0.15">
      <c r="A67" s="35"/>
      <c r="B67" s="65"/>
      <c r="C67" s="65"/>
      <c r="D67" s="1"/>
      <c r="E67" s="1"/>
      <c r="F67" s="35"/>
      <c r="G67" s="1"/>
      <c r="H67" s="1"/>
      <c r="I67" s="1"/>
      <c r="J67" s="1"/>
      <c r="K67" s="1"/>
    </row>
    <row r="68" spans="1:11" s="61" customFormat="1" x14ac:dyDescent="0.15">
      <c r="A68" s="35"/>
      <c r="B68" s="65"/>
      <c r="C68" s="65"/>
      <c r="D68" s="1"/>
      <c r="E68" s="1"/>
      <c r="F68" s="35"/>
      <c r="G68" s="1"/>
      <c r="H68" s="1"/>
      <c r="I68" s="1"/>
      <c r="J68" s="1"/>
      <c r="K68" s="1"/>
    </row>
  </sheetData>
  <mergeCells count="8">
    <mergeCell ref="J3:K3"/>
    <mergeCell ref="G1:I1"/>
    <mergeCell ref="A2:I2"/>
    <mergeCell ref="A3:A4"/>
    <mergeCell ref="H3:I3"/>
    <mergeCell ref="D3:E3"/>
    <mergeCell ref="B3:C3"/>
    <mergeCell ref="F3:G3"/>
  </mergeCells>
  <pageMargins left="0.70866141732283472" right="0.31496062992125984" top="0.35433070866141736" bottom="0.35433070866141736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72"/>
  <sheetViews>
    <sheetView zoomScale="130" zoomScaleNormal="130" workbookViewId="0">
      <pane xSplit="1" ySplit="4" topLeftCell="B53" activePane="bottomRight" state="frozen"/>
      <selection pane="topRight" activeCell="B1" sqref="B1"/>
      <selection pane="bottomLeft" activeCell="A4" sqref="A4"/>
      <selection pane="bottomRight" activeCell="H57" sqref="H57"/>
    </sheetView>
  </sheetViews>
  <sheetFormatPr defaultColWidth="9.140625" defaultRowHeight="11.25" x14ac:dyDescent="0.25"/>
  <cols>
    <col min="1" max="1" width="15.7109375" style="35" customWidth="1"/>
    <col min="2" max="2" width="9.140625" style="6"/>
    <col min="3" max="16384" width="9.140625" style="1"/>
  </cols>
  <sheetData>
    <row r="1" spans="1:21" ht="16.5" thickBot="1" x14ac:dyDescent="0.3">
      <c r="A1" s="107" t="s">
        <v>89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  <c r="Q1" s="107"/>
      <c r="R1" s="107"/>
      <c r="S1" s="107"/>
      <c r="T1" s="107"/>
      <c r="U1" s="107"/>
    </row>
    <row r="2" spans="1:21" ht="16.5" thickBot="1" x14ac:dyDescent="0.3">
      <c r="A2" s="34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</row>
    <row r="3" spans="1:21" ht="11.25" customHeight="1" x14ac:dyDescent="0.25">
      <c r="A3" s="108" t="s">
        <v>0</v>
      </c>
      <c r="B3" s="110" t="s">
        <v>1</v>
      </c>
      <c r="C3" s="112" t="s">
        <v>2</v>
      </c>
      <c r="D3" s="105" t="s">
        <v>3</v>
      </c>
      <c r="E3" s="114"/>
      <c r="F3" s="114"/>
      <c r="G3" s="114"/>
      <c r="H3" s="114"/>
      <c r="I3" s="114"/>
      <c r="J3" s="114"/>
      <c r="K3" s="114"/>
      <c r="L3" s="114"/>
      <c r="M3" s="114"/>
      <c r="N3" s="106"/>
      <c r="O3" s="114" t="s">
        <v>4</v>
      </c>
      <c r="P3" s="112" t="s">
        <v>5</v>
      </c>
      <c r="Q3" s="116" t="s">
        <v>6</v>
      </c>
      <c r="R3" s="117"/>
      <c r="S3" s="116" t="s">
        <v>7</v>
      </c>
      <c r="T3" s="118"/>
      <c r="U3" s="117"/>
    </row>
    <row r="4" spans="1:21" ht="34.5" thickBot="1" x14ac:dyDescent="0.3">
      <c r="A4" s="109"/>
      <c r="B4" s="111"/>
      <c r="C4" s="113"/>
      <c r="D4" s="57" t="s">
        <v>85</v>
      </c>
      <c r="E4" s="2" t="s">
        <v>8</v>
      </c>
      <c r="F4" s="3" t="s">
        <v>9</v>
      </c>
      <c r="G4" s="3" t="s">
        <v>10</v>
      </c>
      <c r="H4" s="3" t="s">
        <v>11</v>
      </c>
      <c r="I4" s="3" t="s">
        <v>12</v>
      </c>
      <c r="J4" s="3" t="s">
        <v>13</v>
      </c>
      <c r="K4" s="3" t="s">
        <v>14</v>
      </c>
      <c r="L4" s="4" t="s">
        <v>15</v>
      </c>
      <c r="M4" s="4" t="s">
        <v>16</v>
      </c>
      <c r="N4" s="5" t="s">
        <v>17</v>
      </c>
      <c r="O4" s="115"/>
      <c r="P4" s="113"/>
      <c r="Q4" s="2" t="s">
        <v>18</v>
      </c>
      <c r="R4" s="5" t="s">
        <v>19</v>
      </c>
      <c r="S4" s="2" t="s">
        <v>20</v>
      </c>
      <c r="T4" s="3" t="s">
        <v>21</v>
      </c>
      <c r="U4" s="5" t="s">
        <v>22</v>
      </c>
    </row>
    <row r="5" spans="1:21" x14ac:dyDescent="0.25">
      <c r="A5" s="36" t="s">
        <v>23</v>
      </c>
      <c r="B5" s="59">
        <f>C5+D5+O5+P5+Q5+R5+S5+T5+U5</f>
        <v>1687</v>
      </c>
      <c r="C5" s="8">
        <v>79</v>
      </c>
      <c r="D5" s="58">
        <f>SUM(E5:N5)</f>
        <v>714</v>
      </c>
      <c r="E5" s="9">
        <v>581</v>
      </c>
      <c r="F5" s="10">
        <v>15</v>
      </c>
      <c r="G5" s="10">
        <v>33</v>
      </c>
      <c r="H5" s="10">
        <v>27</v>
      </c>
      <c r="I5" s="10">
        <v>27</v>
      </c>
      <c r="J5" s="10">
        <v>8</v>
      </c>
      <c r="K5" s="10">
        <v>21</v>
      </c>
      <c r="L5" s="11">
        <v>0</v>
      </c>
      <c r="M5" s="11">
        <v>0</v>
      </c>
      <c r="N5" s="12">
        <v>2</v>
      </c>
      <c r="O5" s="13">
        <v>338</v>
      </c>
      <c r="P5" s="8">
        <v>0</v>
      </c>
      <c r="Q5" s="9">
        <v>0</v>
      </c>
      <c r="R5" s="12">
        <v>0</v>
      </c>
      <c r="S5" s="9">
        <v>18</v>
      </c>
      <c r="T5" s="10">
        <v>72</v>
      </c>
      <c r="U5" s="12">
        <v>466</v>
      </c>
    </row>
    <row r="6" spans="1:21" x14ac:dyDescent="0.25">
      <c r="A6" s="37" t="s">
        <v>24</v>
      </c>
      <c r="B6" s="59">
        <f t="shared" ref="B6:B20" si="0">C6+D6+O6+P6+Q6+R6+S6+T6+U6</f>
        <v>259</v>
      </c>
      <c r="C6" s="14">
        <v>6</v>
      </c>
      <c r="D6" s="58">
        <f t="shared" ref="D6:D65" si="1">SUM(E6:N6)</f>
        <v>113</v>
      </c>
      <c r="E6" s="15">
        <v>91</v>
      </c>
      <c r="F6" s="16">
        <v>4</v>
      </c>
      <c r="G6" s="17">
        <v>6</v>
      </c>
      <c r="H6" s="17">
        <v>4</v>
      </c>
      <c r="I6" s="16">
        <v>4</v>
      </c>
      <c r="J6" s="16">
        <v>0</v>
      </c>
      <c r="K6" s="16">
        <v>2</v>
      </c>
      <c r="L6" s="18">
        <v>0</v>
      </c>
      <c r="M6" s="11">
        <v>0</v>
      </c>
      <c r="N6" s="19">
        <v>2</v>
      </c>
      <c r="O6" s="20">
        <v>47</v>
      </c>
      <c r="P6" s="8">
        <v>0</v>
      </c>
      <c r="Q6" s="15">
        <v>0</v>
      </c>
      <c r="R6" s="19">
        <v>0</v>
      </c>
      <c r="S6" s="15">
        <v>5</v>
      </c>
      <c r="T6" s="16">
        <v>8</v>
      </c>
      <c r="U6" s="19">
        <v>80</v>
      </c>
    </row>
    <row r="7" spans="1:21" ht="11.25" customHeight="1" x14ac:dyDescent="0.25">
      <c r="A7" s="37" t="s">
        <v>25</v>
      </c>
      <c r="B7" s="59">
        <f t="shared" si="0"/>
        <v>328</v>
      </c>
      <c r="C7" s="14">
        <v>16</v>
      </c>
      <c r="D7" s="58">
        <f t="shared" si="1"/>
        <v>138</v>
      </c>
      <c r="E7" s="15">
        <v>106</v>
      </c>
      <c r="F7" s="16">
        <v>2</v>
      </c>
      <c r="G7" s="16">
        <v>10</v>
      </c>
      <c r="H7" s="16">
        <v>6</v>
      </c>
      <c r="I7" s="16">
        <v>8</v>
      </c>
      <c r="J7" s="16">
        <v>0</v>
      </c>
      <c r="K7" s="16">
        <v>6</v>
      </c>
      <c r="L7" s="18">
        <v>0</v>
      </c>
      <c r="M7" s="11">
        <v>0</v>
      </c>
      <c r="N7" s="19">
        <v>0</v>
      </c>
      <c r="O7" s="20">
        <v>77</v>
      </c>
      <c r="P7" s="8">
        <v>0</v>
      </c>
      <c r="Q7" s="15">
        <v>0</v>
      </c>
      <c r="R7" s="19">
        <v>0</v>
      </c>
      <c r="S7" s="15">
        <v>3</v>
      </c>
      <c r="T7" s="16">
        <v>13</v>
      </c>
      <c r="U7" s="19">
        <v>81</v>
      </c>
    </row>
    <row r="8" spans="1:21" ht="11.25" customHeight="1" x14ac:dyDescent="0.25">
      <c r="A8" s="37" t="s">
        <v>26</v>
      </c>
      <c r="B8" s="59">
        <f t="shared" si="0"/>
        <v>519</v>
      </c>
      <c r="C8" s="14">
        <v>27</v>
      </c>
      <c r="D8" s="58">
        <f t="shared" si="1"/>
        <v>194</v>
      </c>
      <c r="E8" s="15">
        <v>157</v>
      </c>
      <c r="F8" s="16">
        <v>2</v>
      </c>
      <c r="G8" s="16">
        <v>11</v>
      </c>
      <c r="H8" s="16">
        <v>9</v>
      </c>
      <c r="I8" s="16">
        <v>5</v>
      </c>
      <c r="J8" s="16">
        <v>2</v>
      </c>
      <c r="K8" s="16">
        <v>8</v>
      </c>
      <c r="L8" s="18">
        <v>0</v>
      </c>
      <c r="M8" s="11">
        <v>0</v>
      </c>
      <c r="N8" s="19">
        <v>0</v>
      </c>
      <c r="O8" s="20">
        <v>82</v>
      </c>
      <c r="P8" s="8">
        <v>0</v>
      </c>
      <c r="Q8" s="15">
        <v>0</v>
      </c>
      <c r="R8" s="19">
        <v>0</v>
      </c>
      <c r="S8" s="15">
        <v>0</v>
      </c>
      <c r="T8" s="16">
        <v>27</v>
      </c>
      <c r="U8" s="19">
        <v>189</v>
      </c>
    </row>
    <row r="9" spans="1:21" ht="11.25" customHeight="1" x14ac:dyDescent="0.25">
      <c r="A9" s="37" t="s">
        <v>27</v>
      </c>
      <c r="B9" s="59">
        <f t="shared" si="0"/>
        <v>344</v>
      </c>
      <c r="C9" s="14">
        <v>10</v>
      </c>
      <c r="D9" s="58">
        <f t="shared" si="1"/>
        <v>135</v>
      </c>
      <c r="E9" s="15">
        <v>109</v>
      </c>
      <c r="F9" s="16">
        <v>7</v>
      </c>
      <c r="G9" s="16">
        <v>7</v>
      </c>
      <c r="H9" s="16">
        <v>6</v>
      </c>
      <c r="I9" s="16">
        <v>3</v>
      </c>
      <c r="J9" s="16">
        <v>0</v>
      </c>
      <c r="K9" s="16">
        <v>3</v>
      </c>
      <c r="L9" s="18">
        <v>0</v>
      </c>
      <c r="M9" s="18">
        <v>0</v>
      </c>
      <c r="N9" s="19">
        <v>0</v>
      </c>
      <c r="O9" s="20">
        <v>0</v>
      </c>
      <c r="P9" s="14">
        <v>70</v>
      </c>
      <c r="Q9" s="15">
        <v>0</v>
      </c>
      <c r="R9" s="19">
        <v>0</v>
      </c>
      <c r="S9" s="15">
        <v>6</v>
      </c>
      <c r="T9" s="16">
        <v>23</v>
      </c>
      <c r="U9" s="19">
        <v>100</v>
      </c>
    </row>
    <row r="10" spans="1:21" ht="11.25" customHeight="1" x14ac:dyDescent="0.25">
      <c r="A10" s="37" t="s">
        <v>28</v>
      </c>
      <c r="B10" s="59">
        <f t="shared" si="0"/>
        <v>1168</v>
      </c>
      <c r="C10" s="14">
        <v>45</v>
      </c>
      <c r="D10" s="58">
        <f t="shared" si="1"/>
        <v>499</v>
      </c>
      <c r="E10" s="15">
        <v>389</v>
      </c>
      <c r="F10" s="16">
        <v>23</v>
      </c>
      <c r="G10" s="16">
        <v>30</v>
      </c>
      <c r="H10" s="16">
        <v>15</v>
      </c>
      <c r="I10" s="16">
        <v>14</v>
      </c>
      <c r="J10" s="16">
        <v>4</v>
      </c>
      <c r="K10" s="16">
        <v>19</v>
      </c>
      <c r="L10" s="18">
        <v>0</v>
      </c>
      <c r="M10" s="11">
        <v>0</v>
      </c>
      <c r="N10" s="19">
        <v>5</v>
      </c>
      <c r="O10" s="20">
        <v>274</v>
      </c>
      <c r="P10" s="8">
        <v>0</v>
      </c>
      <c r="Q10" s="15">
        <v>0</v>
      </c>
      <c r="R10" s="19">
        <v>0</v>
      </c>
      <c r="S10" s="15">
        <v>9</v>
      </c>
      <c r="T10" s="16">
        <v>63</v>
      </c>
      <c r="U10" s="19">
        <v>278</v>
      </c>
    </row>
    <row r="11" spans="1:21" ht="11.25" customHeight="1" x14ac:dyDescent="0.25">
      <c r="A11" s="37" t="s">
        <v>29</v>
      </c>
      <c r="B11" s="59">
        <f t="shared" si="0"/>
        <v>10174</v>
      </c>
      <c r="C11" s="14">
        <v>510</v>
      </c>
      <c r="D11" s="58">
        <f t="shared" si="1"/>
        <v>4665</v>
      </c>
      <c r="E11" s="15">
        <v>3589</v>
      </c>
      <c r="F11" s="16">
        <v>136</v>
      </c>
      <c r="G11" s="16">
        <v>284</v>
      </c>
      <c r="H11" s="16">
        <v>228</v>
      </c>
      <c r="I11" s="16">
        <v>226</v>
      </c>
      <c r="J11" s="16">
        <v>29</v>
      </c>
      <c r="K11" s="16">
        <v>173</v>
      </c>
      <c r="L11" s="18">
        <v>0</v>
      </c>
      <c r="M11" s="18">
        <v>0</v>
      </c>
      <c r="N11" s="19">
        <v>0</v>
      </c>
      <c r="O11" s="20">
        <v>1767</v>
      </c>
      <c r="P11" s="14">
        <v>222</v>
      </c>
      <c r="Q11" s="15">
        <v>0</v>
      </c>
      <c r="R11" s="19">
        <v>0</v>
      </c>
      <c r="S11" s="15">
        <v>111</v>
      </c>
      <c r="T11" s="16">
        <v>421</v>
      </c>
      <c r="U11" s="19">
        <v>2478</v>
      </c>
    </row>
    <row r="12" spans="1:21" ht="11.25" customHeight="1" x14ac:dyDescent="0.25">
      <c r="A12" s="37" t="s">
        <v>30</v>
      </c>
      <c r="B12" s="59">
        <f t="shared" si="0"/>
        <v>788</v>
      </c>
      <c r="C12" s="14">
        <v>26</v>
      </c>
      <c r="D12" s="58">
        <f t="shared" si="1"/>
        <v>325</v>
      </c>
      <c r="E12" s="15">
        <v>273</v>
      </c>
      <c r="F12" s="16">
        <v>17</v>
      </c>
      <c r="G12" s="16">
        <v>14</v>
      </c>
      <c r="H12" s="16">
        <v>13</v>
      </c>
      <c r="I12" s="16">
        <v>3</v>
      </c>
      <c r="J12" s="16">
        <v>0</v>
      </c>
      <c r="K12" s="16">
        <v>5</v>
      </c>
      <c r="L12" s="18">
        <v>0</v>
      </c>
      <c r="M12" s="18">
        <v>0</v>
      </c>
      <c r="N12" s="19">
        <v>0</v>
      </c>
      <c r="O12" s="20">
        <v>161</v>
      </c>
      <c r="P12" s="14">
        <v>0</v>
      </c>
      <c r="Q12" s="15">
        <v>0</v>
      </c>
      <c r="R12" s="19">
        <v>0</v>
      </c>
      <c r="S12" s="15">
        <v>4</v>
      </c>
      <c r="T12" s="16">
        <v>46</v>
      </c>
      <c r="U12" s="19">
        <v>226</v>
      </c>
    </row>
    <row r="13" spans="1:21" ht="11.25" customHeight="1" x14ac:dyDescent="0.25">
      <c r="A13" s="37" t="s">
        <v>31</v>
      </c>
      <c r="B13" s="59">
        <f t="shared" si="0"/>
        <v>1240</v>
      </c>
      <c r="C13" s="14">
        <v>47</v>
      </c>
      <c r="D13" s="58">
        <f t="shared" si="1"/>
        <v>565</v>
      </c>
      <c r="E13" s="15">
        <v>430</v>
      </c>
      <c r="F13" s="16">
        <v>15</v>
      </c>
      <c r="G13" s="16">
        <v>35</v>
      </c>
      <c r="H13" s="16">
        <v>24</v>
      </c>
      <c r="I13" s="16">
        <v>30</v>
      </c>
      <c r="J13" s="16">
        <v>10</v>
      </c>
      <c r="K13" s="16">
        <v>18</v>
      </c>
      <c r="L13" s="18">
        <v>1</v>
      </c>
      <c r="M13" s="18">
        <v>0</v>
      </c>
      <c r="N13" s="19">
        <v>2</v>
      </c>
      <c r="O13" s="20">
        <v>15</v>
      </c>
      <c r="P13" s="14">
        <v>234</v>
      </c>
      <c r="Q13" s="15">
        <v>0</v>
      </c>
      <c r="R13" s="19">
        <v>0</v>
      </c>
      <c r="S13" s="15">
        <v>16</v>
      </c>
      <c r="T13" s="16">
        <v>40</v>
      </c>
      <c r="U13" s="19">
        <v>323</v>
      </c>
    </row>
    <row r="14" spans="1:21" ht="11.25" customHeight="1" x14ac:dyDescent="0.25">
      <c r="A14" s="37" t="s">
        <v>32</v>
      </c>
      <c r="B14" s="59">
        <f t="shared" si="0"/>
        <v>754</v>
      </c>
      <c r="C14" s="14">
        <v>27</v>
      </c>
      <c r="D14" s="58">
        <f t="shared" si="1"/>
        <v>318</v>
      </c>
      <c r="E14" s="15">
        <v>260</v>
      </c>
      <c r="F14" s="16">
        <v>16</v>
      </c>
      <c r="G14" s="16">
        <v>18</v>
      </c>
      <c r="H14" s="16">
        <v>13</v>
      </c>
      <c r="I14" s="16">
        <v>5</v>
      </c>
      <c r="J14" s="16">
        <v>2</v>
      </c>
      <c r="K14" s="16">
        <v>4</v>
      </c>
      <c r="L14" s="18">
        <v>0</v>
      </c>
      <c r="M14" s="18">
        <v>0</v>
      </c>
      <c r="N14" s="19">
        <v>0</v>
      </c>
      <c r="O14" s="20">
        <v>0</v>
      </c>
      <c r="P14" s="14">
        <v>147</v>
      </c>
      <c r="Q14" s="15">
        <v>0</v>
      </c>
      <c r="R14" s="19">
        <v>0</v>
      </c>
      <c r="S14" s="15">
        <v>8</v>
      </c>
      <c r="T14" s="16">
        <v>36</v>
      </c>
      <c r="U14" s="19">
        <v>218</v>
      </c>
    </row>
    <row r="15" spans="1:21" ht="11.25" customHeight="1" x14ac:dyDescent="0.25">
      <c r="A15" s="37" t="s">
        <v>33</v>
      </c>
      <c r="B15" s="59">
        <f>C15+D15+O15+P15+Q15+R15+S15+T15+U15</f>
        <v>2806</v>
      </c>
      <c r="C15" s="14">
        <v>125</v>
      </c>
      <c r="D15" s="58">
        <f t="shared" si="1"/>
        <v>1231</v>
      </c>
      <c r="E15" s="15">
        <v>971</v>
      </c>
      <c r="F15" s="16">
        <v>2</v>
      </c>
      <c r="G15" s="16">
        <v>80</v>
      </c>
      <c r="H15" s="16">
        <v>59</v>
      </c>
      <c r="I15" s="16">
        <v>68</v>
      </c>
      <c r="J15" s="16">
        <v>9</v>
      </c>
      <c r="K15" s="16">
        <v>42</v>
      </c>
      <c r="L15" s="18">
        <v>0</v>
      </c>
      <c r="M15" s="18">
        <v>0</v>
      </c>
      <c r="N15" s="19">
        <v>0</v>
      </c>
      <c r="O15" s="20">
        <v>571</v>
      </c>
      <c r="P15" s="14">
        <v>6</v>
      </c>
      <c r="Q15" s="15">
        <v>0</v>
      </c>
      <c r="R15" s="19">
        <v>30</v>
      </c>
      <c r="S15" s="15">
        <v>45</v>
      </c>
      <c r="T15" s="16">
        <v>125</v>
      </c>
      <c r="U15" s="19">
        <v>673</v>
      </c>
    </row>
    <row r="16" spans="1:21" ht="11.25" customHeight="1" x14ac:dyDescent="0.25">
      <c r="A16" s="37" t="s">
        <v>34</v>
      </c>
      <c r="B16" s="59">
        <f t="shared" si="0"/>
        <v>482</v>
      </c>
      <c r="C16" s="14">
        <v>16</v>
      </c>
      <c r="D16" s="58">
        <f t="shared" si="1"/>
        <v>219</v>
      </c>
      <c r="E16" s="15">
        <v>165</v>
      </c>
      <c r="F16" s="16">
        <v>8</v>
      </c>
      <c r="G16" s="16">
        <v>13</v>
      </c>
      <c r="H16" s="16">
        <v>10</v>
      </c>
      <c r="I16" s="16">
        <v>14</v>
      </c>
      <c r="J16" s="16">
        <v>2</v>
      </c>
      <c r="K16" s="16">
        <v>7</v>
      </c>
      <c r="L16" s="18">
        <v>0</v>
      </c>
      <c r="M16" s="18">
        <v>0</v>
      </c>
      <c r="N16" s="19">
        <v>0</v>
      </c>
      <c r="O16" s="20">
        <v>109</v>
      </c>
      <c r="P16" s="14">
        <v>0</v>
      </c>
      <c r="Q16" s="15">
        <v>0</v>
      </c>
      <c r="R16" s="19">
        <v>0</v>
      </c>
      <c r="S16" s="15">
        <v>6</v>
      </c>
      <c r="T16" s="16">
        <v>20</v>
      </c>
      <c r="U16" s="19">
        <v>112</v>
      </c>
    </row>
    <row r="17" spans="1:21" ht="11.25" customHeight="1" x14ac:dyDescent="0.25">
      <c r="A17" s="37" t="s">
        <v>35</v>
      </c>
      <c r="B17" s="59">
        <f t="shared" si="0"/>
        <v>693</v>
      </c>
      <c r="C17" s="14">
        <v>33</v>
      </c>
      <c r="D17" s="58">
        <f t="shared" si="1"/>
        <v>312</v>
      </c>
      <c r="E17" s="15">
        <v>250</v>
      </c>
      <c r="F17" s="16">
        <v>0</v>
      </c>
      <c r="G17" s="16">
        <v>18</v>
      </c>
      <c r="H17" s="16">
        <v>11</v>
      </c>
      <c r="I17" s="16">
        <v>16</v>
      </c>
      <c r="J17" s="16">
        <v>2</v>
      </c>
      <c r="K17" s="16">
        <v>7</v>
      </c>
      <c r="L17" s="18">
        <v>0</v>
      </c>
      <c r="M17" s="18">
        <v>0</v>
      </c>
      <c r="N17" s="19">
        <v>8</v>
      </c>
      <c r="O17" s="20">
        <v>153</v>
      </c>
      <c r="P17" s="14">
        <v>0</v>
      </c>
      <c r="Q17" s="15">
        <v>0</v>
      </c>
      <c r="R17" s="19">
        <v>0</v>
      </c>
      <c r="S17" s="15">
        <v>11</v>
      </c>
      <c r="T17" s="16">
        <v>24</v>
      </c>
      <c r="U17" s="19">
        <v>160</v>
      </c>
    </row>
    <row r="18" spans="1:21" ht="11.25" customHeight="1" x14ac:dyDescent="0.25">
      <c r="A18" s="37" t="s">
        <v>36</v>
      </c>
      <c r="B18" s="59">
        <f t="shared" si="0"/>
        <v>73</v>
      </c>
      <c r="C18" s="14">
        <v>4</v>
      </c>
      <c r="D18" s="58">
        <f t="shared" si="1"/>
        <v>28</v>
      </c>
      <c r="E18" s="15">
        <v>24</v>
      </c>
      <c r="F18" s="16">
        <v>0</v>
      </c>
      <c r="G18" s="16">
        <v>0</v>
      </c>
      <c r="H18" s="16">
        <v>1</v>
      </c>
      <c r="I18" s="16">
        <v>1</v>
      </c>
      <c r="J18" s="16">
        <v>0</v>
      </c>
      <c r="K18" s="16">
        <v>1</v>
      </c>
      <c r="L18" s="18">
        <v>0</v>
      </c>
      <c r="M18" s="18">
        <v>0</v>
      </c>
      <c r="N18" s="19">
        <v>1</v>
      </c>
      <c r="O18" s="20">
        <v>19</v>
      </c>
      <c r="P18" s="14">
        <v>0</v>
      </c>
      <c r="Q18" s="15">
        <v>0</v>
      </c>
      <c r="R18" s="19">
        <v>0</v>
      </c>
      <c r="S18" s="15">
        <v>1</v>
      </c>
      <c r="T18" s="16">
        <v>3</v>
      </c>
      <c r="U18" s="19">
        <v>18</v>
      </c>
    </row>
    <row r="19" spans="1:21" ht="11.25" customHeight="1" x14ac:dyDescent="0.25">
      <c r="A19" s="37" t="s">
        <v>37</v>
      </c>
      <c r="B19" s="59">
        <f t="shared" si="0"/>
        <v>243</v>
      </c>
      <c r="C19" s="14">
        <v>16</v>
      </c>
      <c r="D19" s="58">
        <f t="shared" si="1"/>
        <v>83</v>
      </c>
      <c r="E19" s="15">
        <v>69</v>
      </c>
      <c r="F19" s="16">
        <v>0</v>
      </c>
      <c r="G19" s="16">
        <v>7</v>
      </c>
      <c r="H19" s="16">
        <v>4</v>
      </c>
      <c r="I19" s="16">
        <v>0</v>
      </c>
      <c r="J19" s="16">
        <v>0</v>
      </c>
      <c r="K19" s="16">
        <v>3</v>
      </c>
      <c r="L19" s="18">
        <v>0</v>
      </c>
      <c r="M19" s="18">
        <v>0</v>
      </c>
      <c r="N19" s="19">
        <v>0</v>
      </c>
      <c r="O19" s="20">
        <v>54</v>
      </c>
      <c r="P19" s="14">
        <v>0</v>
      </c>
      <c r="Q19" s="15">
        <v>0</v>
      </c>
      <c r="R19" s="19">
        <v>0</v>
      </c>
      <c r="S19" s="15">
        <v>2</v>
      </c>
      <c r="T19" s="16">
        <v>15</v>
      </c>
      <c r="U19" s="19">
        <v>73</v>
      </c>
    </row>
    <row r="20" spans="1:21" ht="15" customHeight="1" x14ac:dyDescent="0.25">
      <c r="A20" s="37" t="s">
        <v>38</v>
      </c>
      <c r="B20" s="59">
        <f t="shared" si="0"/>
        <v>1455</v>
      </c>
      <c r="C20" s="14">
        <v>63</v>
      </c>
      <c r="D20" s="58">
        <f t="shared" si="1"/>
        <v>711</v>
      </c>
      <c r="E20" s="15">
        <v>540</v>
      </c>
      <c r="F20" s="16">
        <v>31</v>
      </c>
      <c r="G20" s="16">
        <v>43</v>
      </c>
      <c r="H20" s="16">
        <v>30</v>
      </c>
      <c r="I20" s="16">
        <v>36</v>
      </c>
      <c r="J20" s="16">
        <v>8</v>
      </c>
      <c r="K20" s="16">
        <v>23</v>
      </c>
      <c r="L20" s="18">
        <v>0</v>
      </c>
      <c r="M20" s="18">
        <v>0</v>
      </c>
      <c r="N20" s="19">
        <v>0</v>
      </c>
      <c r="O20" s="20">
        <v>329</v>
      </c>
      <c r="P20" s="14">
        <v>0</v>
      </c>
      <c r="Q20" s="15">
        <v>0</v>
      </c>
      <c r="R20" s="19">
        <v>2</v>
      </c>
      <c r="S20" s="15">
        <v>14</v>
      </c>
      <c r="T20" s="16">
        <v>78</v>
      </c>
      <c r="U20" s="19">
        <v>258</v>
      </c>
    </row>
    <row r="21" spans="1:21" ht="11.25" customHeight="1" x14ac:dyDescent="0.25">
      <c r="A21" s="37" t="s">
        <v>39</v>
      </c>
      <c r="B21" s="59">
        <f>C21+D21+O21+P21+Q21+R21+S21+T21+U21</f>
        <v>1310</v>
      </c>
      <c r="C21" s="14">
        <v>67</v>
      </c>
      <c r="D21" s="58">
        <f t="shared" si="1"/>
        <v>540</v>
      </c>
      <c r="E21" s="15">
        <v>412</v>
      </c>
      <c r="F21" s="16">
        <v>14</v>
      </c>
      <c r="G21" s="16">
        <v>34</v>
      </c>
      <c r="H21" s="16">
        <v>28</v>
      </c>
      <c r="I21" s="16">
        <v>24</v>
      </c>
      <c r="J21" s="16">
        <v>8</v>
      </c>
      <c r="K21" s="16">
        <v>20</v>
      </c>
      <c r="L21" s="18">
        <v>0</v>
      </c>
      <c r="M21" s="18">
        <v>0</v>
      </c>
      <c r="N21" s="19">
        <v>0</v>
      </c>
      <c r="O21" s="21">
        <v>330</v>
      </c>
      <c r="P21" s="14">
        <v>0</v>
      </c>
      <c r="Q21" s="15">
        <v>0</v>
      </c>
      <c r="R21" s="19">
        <v>0</v>
      </c>
      <c r="S21" s="15">
        <v>0</v>
      </c>
      <c r="T21" s="16">
        <v>75</v>
      </c>
      <c r="U21" s="19">
        <v>298</v>
      </c>
    </row>
    <row r="22" spans="1:21" ht="10.5" customHeight="1" x14ac:dyDescent="0.25">
      <c r="A22" s="37" t="s">
        <v>40</v>
      </c>
      <c r="B22" s="59">
        <f t="shared" ref="B22:B27" si="2">C22+D22+O22+P22+Q22+R22+S22+T22+U22</f>
        <v>193</v>
      </c>
      <c r="C22" s="14">
        <v>12</v>
      </c>
      <c r="D22" s="58">
        <f t="shared" si="1"/>
        <v>58</v>
      </c>
      <c r="E22" s="15">
        <v>45</v>
      </c>
      <c r="F22" s="16">
        <v>4</v>
      </c>
      <c r="G22" s="16">
        <v>4</v>
      </c>
      <c r="H22" s="16">
        <v>3</v>
      </c>
      <c r="I22" s="16">
        <v>1</v>
      </c>
      <c r="J22" s="16">
        <v>1</v>
      </c>
      <c r="K22" s="16">
        <v>0</v>
      </c>
      <c r="L22" s="18">
        <v>0</v>
      </c>
      <c r="M22" s="18">
        <v>0</v>
      </c>
      <c r="N22" s="19">
        <v>0</v>
      </c>
      <c r="O22" s="21">
        <v>35</v>
      </c>
      <c r="P22" s="14">
        <v>0</v>
      </c>
      <c r="Q22" s="15">
        <v>0</v>
      </c>
      <c r="R22" s="19">
        <v>0</v>
      </c>
      <c r="S22" s="15">
        <v>0</v>
      </c>
      <c r="T22" s="16">
        <v>17</v>
      </c>
      <c r="U22" s="19">
        <v>71</v>
      </c>
    </row>
    <row r="23" spans="1:21" ht="11.25" customHeight="1" x14ac:dyDescent="0.25">
      <c r="A23" s="37" t="s">
        <v>41</v>
      </c>
      <c r="B23" s="59">
        <f t="shared" si="2"/>
        <v>188</v>
      </c>
      <c r="C23" s="14">
        <v>8</v>
      </c>
      <c r="D23" s="58">
        <f t="shared" si="1"/>
        <v>68</v>
      </c>
      <c r="E23" s="15">
        <v>57</v>
      </c>
      <c r="F23" s="16">
        <v>1</v>
      </c>
      <c r="G23" s="16">
        <v>6</v>
      </c>
      <c r="H23" s="16">
        <v>2</v>
      </c>
      <c r="I23" s="16">
        <v>1</v>
      </c>
      <c r="J23" s="16">
        <v>0</v>
      </c>
      <c r="K23" s="16">
        <v>1</v>
      </c>
      <c r="L23" s="18">
        <v>0</v>
      </c>
      <c r="M23" s="18">
        <v>0</v>
      </c>
      <c r="N23" s="19">
        <v>0</v>
      </c>
      <c r="O23" s="21">
        <v>34</v>
      </c>
      <c r="P23" s="14">
        <v>0</v>
      </c>
      <c r="Q23" s="15">
        <v>0</v>
      </c>
      <c r="R23" s="19">
        <v>0</v>
      </c>
      <c r="S23" s="15">
        <v>8</v>
      </c>
      <c r="T23" s="16">
        <v>7</v>
      </c>
      <c r="U23" s="19">
        <v>63</v>
      </c>
    </row>
    <row r="24" spans="1:21" ht="11.25" customHeight="1" x14ac:dyDescent="0.25">
      <c r="A24" s="37" t="s">
        <v>42</v>
      </c>
      <c r="B24" s="59">
        <f t="shared" si="2"/>
        <v>218</v>
      </c>
      <c r="C24" s="14">
        <v>11</v>
      </c>
      <c r="D24" s="58">
        <f t="shared" si="1"/>
        <v>83</v>
      </c>
      <c r="E24" s="15">
        <v>69</v>
      </c>
      <c r="F24" s="16">
        <v>2</v>
      </c>
      <c r="G24" s="16">
        <v>4</v>
      </c>
      <c r="H24" s="16">
        <v>4</v>
      </c>
      <c r="I24" s="16">
        <v>4</v>
      </c>
      <c r="J24" s="16">
        <v>0</v>
      </c>
      <c r="K24" s="16">
        <v>0</v>
      </c>
      <c r="L24" s="18">
        <v>0</v>
      </c>
      <c r="M24" s="18">
        <v>0</v>
      </c>
      <c r="N24" s="19">
        <v>0</v>
      </c>
      <c r="O24" s="21">
        <v>43</v>
      </c>
      <c r="P24" s="14">
        <v>0</v>
      </c>
      <c r="Q24" s="15">
        <v>0</v>
      </c>
      <c r="R24" s="19">
        <v>0</v>
      </c>
      <c r="S24" s="15">
        <v>0</v>
      </c>
      <c r="T24" s="16">
        <v>18</v>
      </c>
      <c r="U24" s="19">
        <v>63</v>
      </c>
    </row>
    <row r="25" spans="1:21" x14ac:dyDescent="0.25">
      <c r="A25" s="37" t="s">
        <v>43</v>
      </c>
      <c r="B25" s="59">
        <f t="shared" si="2"/>
        <v>362</v>
      </c>
      <c r="C25" s="14">
        <v>20</v>
      </c>
      <c r="D25" s="58">
        <f t="shared" si="1"/>
        <v>154</v>
      </c>
      <c r="E25" s="15">
        <v>116</v>
      </c>
      <c r="F25" s="16">
        <v>6</v>
      </c>
      <c r="G25" s="16">
        <v>13</v>
      </c>
      <c r="H25" s="16">
        <v>8</v>
      </c>
      <c r="I25" s="16">
        <v>4</v>
      </c>
      <c r="J25" s="16">
        <v>0</v>
      </c>
      <c r="K25" s="16">
        <v>7</v>
      </c>
      <c r="L25" s="18">
        <v>0</v>
      </c>
      <c r="M25" s="18">
        <v>0</v>
      </c>
      <c r="N25" s="19">
        <v>0</v>
      </c>
      <c r="O25" s="21">
        <v>74</v>
      </c>
      <c r="P25" s="14">
        <v>0</v>
      </c>
      <c r="Q25" s="15">
        <v>0</v>
      </c>
      <c r="R25" s="19">
        <v>0</v>
      </c>
      <c r="S25" s="15">
        <v>2</v>
      </c>
      <c r="T25" s="16">
        <v>23</v>
      </c>
      <c r="U25" s="19">
        <v>89</v>
      </c>
    </row>
    <row r="26" spans="1:21" x14ac:dyDescent="0.25">
      <c r="A26" s="37" t="s">
        <v>44</v>
      </c>
      <c r="B26" s="59">
        <f t="shared" si="2"/>
        <v>99</v>
      </c>
      <c r="C26" s="14">
        <v>4</v>
      </c>
      <c r="D26" s="58">
        <f t="shared" si="1"/>
        <v>31</v>
      </c>
      <c r="E26" s="15">
        <v>23</v>
      </c>
      <c r="F26" s="16">
        <v>2</v>
      </c>
      <c r="G26" s="16">
        <v>2</v>
      </c>
      <c r="H26" s="16">
        <v>2</v>
      </c>
      <c r="I26" s="16">
        <v>2</v>
      </c>
      <c r="J26" s="16">
        <v>0</v>
      </c>
      <c r="K26" s="16">
        <v>0</v>
      </c>
      <c r="L26" s="18">
        <v>0</v>
      </c>
      <c r="M26" s="18">
        <v>0</v>
      </c>
      <c r="N26" s="19">
        <v>0</v>
      </c>
      <c r="O26" s="21">
        <v>24</v>
      </c>
      <c r="P26" s="14">
        <v>0</v>
      </c>
      <c r="Q26" s="15">
        <v>0</v>
      </c>
      <c r="R26" s="19">
        <v>0</v>
      </c>
      <c r="S26" s="15">
        <v>0</v>
      </c>
      <c r="T26" s="16">
        <v>9</v>
      </c>
      <c r="U26" s="19">
        <v>31</v>
      </c>
    </row>
    <row r="27" spans="1:21" x14ac:dyDescent="0.25">
      <c r="A27" s="37" t="s">
        <v>45</v>
      </c>
      <c r="B27" s="59">
        <f t="shared" si="2"/>
        <v>109</v>
      </c>
      <c r="C27" s="14">
        <v>9</v>
      </c>
      <c r="D27" s="58">
        <f t="shared" si="1"/>
        <v>26</v>
      </c>
      <c r="E27" s="15">
        <v>24</v>
      </c>
      <c r="F27" s="16">
        <v>0</v>
      </c>
      <c r="G27" s="16">
        <v>2</v>
      </c>
      <c r="H27" s="16">
        <v>0</v>
      </c>
      <c r="I27" s="16">
        <v>0</v>
      </c>
      <c r="J27" s="16">
        <v>0</v>
      </c>
      <c r="K27" s="16">
        <v>0</v>
      </c>
      <c r="L27" s="18">
        <v>0</v>
      </c>
      <c r="M27" s="18">
        <v>0</v>
      </c>
      <c r="N27" s="19">
        <v>0</v>
      </c>
      <c r="O27" s="20">
        <v>19</v>
      </c>
      <c r="P27" s="14">
        <v>0</v>
      </c>
      <c r="Q27" s="15">
        <v>0</v>
      </c>
      <c r="R27" s="19">
        <v>4</v>
      </c>
      <c r="S27" s="15">
        <v>0</v>
      </c>
      <c r="T27" s="16">
        <v>13</v>
      </c>
      <c r="U27" s="19">
        <v>38</v>
      </c>
    </row>
    <row r="28" spans="1:21" x14ac:dyDescent="0.25">
      <c r="A28" s="37" t="s">
        <v>46</v>
      </c>
      <c r="B28" s="59">
        <f>C28+D28+O28+P28+Q28+R28+S28+T28+U28</f>
        <v>766</v>
      </c>
      <c r="C28" s="14">
        <v>30</v>
      </c>
      <c r="D28" s="58">
        <f t="shared" si="1"/>
        <v>236</v>
      </c>
      <c r="E28" s="15">
        <v>179</v>
      </c>
      <c r="F28" s="16">
        <v>18</v>
      </c>
      <c r="G28" s="16">
        <v>20</v>
      </c>
      <c r="H28" s="16">
        <v>12</v>
      </c>
      <c r="I28" s="16">
        <v>4</v>
      </c>
      <c r="J28" s="16">
        <v>0</v>
      </c>
      <c r="K28" s="16">
        <v>3</v>
      </c>
      <c r="L28" s="18">
        <v>0</v>
      </c>
      <c r="M28" s="18">
        <v>0</v>
      </c>
      <c r="N28" s="19">
        <v>0</v>
      </c>
      <c r="O28" s="20">
        <v>132</v>
      </c>
      <c r="P28" s="22">
        <v>0</v>
      </c>
      <c r="Q28" s="15">
        <v>0</v>
      </c>
      <c r="R28" s="19">
        <v>0</v>
      </c>
      <c r="S28" s="15">
        <v>0</v>
      </c>
      <c r="T28" s="16">
        <v>67</v>
      </c>
      <c r="U28" s="19">
        <v>301</v>
      </c>
    </row>
    <row r="29" spans="1:21" x14ac:dyDescent="0.25">
      <c r="A29" s="37" t="s">
        <v>47</v>
      </c>
      <c r="B29" s="59">
        <f t="shared" ref="B29:B65" si="3">C29+D29+O29+P29+Q29+R29+S29+T29+U29</f>
        <v>155</v>
      </c>
      <c r="C29" s="14">
        <v>8</v>
      </c>
      <c r="D29" s="58">
        <f t="shared" si="1"/>
        <v>57</v>
      </c>
      <c r="E29" s="15">
        <v>44</v>
      </c>
      <c r="F29" s="16">
        <v>3</v>
      </c>
      <c r="G29" s="16">
        <v>4</v>
      </c>
      <c r="H29" s="16">
        <v>3</v>
      </c>
      <c r="I29" s="16">
        <v>2</v>
      </c>
      <c r="J29" s="16">
        <v>0</v>
      </c>
      <c r="K29" s="16">
        <v>1</v>
      </c>
      <c r="L29" s="18">
        <v>0</v>
      </c>
      <c r="M29" s="18">
        <v>0</v>
      </c>
      <c r="N29" s="19">
        <v>0</v>
      </c>
      <c r="O29" s="20">
        <v>25</v>
      </c>
      <c r="P29" s="14">
        <v>0</v>
      </c>
      <c r="Q29" s="15">
        <v>0</v>
      </c>
      <c r="R29" s="19">
        <v>0</v>
      </c>
      <c r="S29" s="15">
        <v>0</v>
      </c>
      <c r="T29" s="16">
        <v>11</v>
      </c>
      <c r="U29" s="19">
        <v>54</v>
      </c>
    </row>
    <row r="30" spans="1:21" x14ac:dyDescent="0.25">
      <c r="A30" s="37" t="s">
        <v>48</v>
      </c>
      <c r="B30" s="59">
        <f t="shared" si="3"/>
        <v>101</v>
      </c>
      <c r="C30" s="14">
        <v>6</v>
      </c>
      <c r="D30" s="58">
        <f t="shared" si="1"/>
        <v>31</v>
      </c>
      <c r="E30" s="15">
        <v>26</v>
      </c>
      <c r="F30" s="16">
        <v>1</v>
      </c>
      <c r="G30" s="16">
        <v>1</v>
      </c>
      <c r="H30" s="16">
        <v>1</v>
      </c>
      <c r="I30" s="16">
        <v>2</v>
      </c>
      <c r="J30" s="16">
        <v>0</v>
      </c>
      <c r="K30" s="16">
        <v>0</v>
      </c>
      <c r="L30" s="18">
        <v>0</v>
      </c>
      <c r="M30" s="18">
        <v>0</v>
      </c>
      <c r="N30" s="19">
        <v>0</v>
      </c>
      <c r="O30" s="20">
        <v>18</v>
      </c>
      <c r="P30" s="22">
        <v>0</v>
      </c>
      <c r="Q30" s="15">
        <v>0</v>
      </c>
      <c r="R30" s="19">
        <v>0</v>
      </c>
      <c r="S30" s="15">
        <v>0</v>
      </c>
      <c r="T30" s="16">
        <v>10</v>
      </c>
      <c r="U30" s="19">
        <v>36</v>
      </c>
    </row>
    <row r="31" spans="1:21" x14ac:dyDescent="0.25">
      <c r="A31" s="37" t="s">
        <v>49</v>
      </c>
      <c r="B31" s="59">
        <f t="shared" si="3"/>
        <v>187</v>
      </c>
      <c r="C31" s="14">
        <v>9</v>
      </c>
      <c r="D31" s="58">
        <f t="shared" si="1"/>
        <v>70</v>
      </c>
      <c r="E31" s="15">
        <v>49</v>
      </c>
      <c r="F31" s="16">
        <v>4</v>
      </c>
      <c r="G31" s="16">
        <v>7</v>
      </c>
      <c r="H31" s="16">
        <v>5</v>
      </c>
      <c r="I31" s="16">
        <v>5</v>
      </c>
      <c r="J31" s="16">
        <v>0</v>
      </c>
      <c r="K31" s="16">
        <v>0</v>
      </c>
      <c r="L31" s="18">
        <v>0</v>
      </c>
      <c r="M31" s="18">
        <v>0</v>
      </c>
      <c r="N31" s="19">
        <v>0</v>
      </c>
      <c r="O31" s="20">
        <v>37</v>
      </c>
      <c r="P31" s="14">
        <v>0</v>
      </c>
      <c r="Q31" s="15">
        <v>0</v>
      </c>
      <c r="R31" s="19">
        <v>0</v>
      </c>
      <c r="S31" s="15">
        <v>0</v>
      </c>
      <c r="T31" s="16">
        <v>19</v>
      </c>
      <c r="U31" s="19">
        <v>52</v>
      </c>
    </row>
    <row r="32" spans="1:21" x14ac:dyDescent="0.25">
      <c r="A32" s="37" t="s">
        <v>50</v>
      </c>
      <c r="B32" s="59">
        <f t="shared" si="3"/>
        <v>393</v>
      </c>
      <c r="C32" s="14">
        <v>17</v>
      </c>
      <c r="D32" s="58">
        <f t="shared" si="1"/>
        <v>128</v>
      </c>
      <c r="E32" s="15">
        <v>103</v>
      </c>
      <c r="F32" s="16">
        <v>7</v>
      </c>
      <c r="G32" s="16">
        <v>8</v>
      </c>
      <c r="H32" s="16">
        <v>3</v>
      </c>
      <c r="I32" s="16">
        <v>2</v>
      </c>
      <c r="J32" s="16">
        <v>0</v>
      </c>
      <c r="K32" s="16">
        <v>5</v>
      </c>
      <c r="L32" s="18">
        <v>0</v>
      </c>
      <c r="M32" s="18">
        <v>0</v>
      </c>
      <c r="N32" s="19">
        <v>0</v>
      </c>
      <c r="O32" s="20">
        <v>67</v>
      </c>
      <c r="P32" s="14">
        <v>0</v>
      </c>
      <c r="Q32" s="15">
        <v>0</v>
      </c>
      <c r="R32" s="19">
        <v>0</v>
      </c>
      <c r="S32" s="15">
        <v>0</v>
      </c>
      <c r="T32" s="16">
        <v>32</v>
      </c>
      <c r="U32" s="19">
        <v>149</v>
      </c>
    </row>
    <row r="33" spans="1:21" x14ac:dyDescent="0.25">
      <c r="A33" s="37" t="s">
        <v>51</v>
      </c>
      <c r="B33" s="59">
        <f t="shared" si="3"/>
        <v>478</v>
      </c>
      <c r="C33" s="14">
        <v>13</v>
      </c>
      <c r="D33" s="58">
        <f t="shared" si="1"/>
        <v>195</v>
      </c>
      <c r="E33" s="15">
        <v>145</v>
      </c>
      <c r="F33" s="16">
        <v>14</v>
      </c>
      <c r="G33" s="16">
        <v>15</v>
      </c>
      <c r="H33" s="16">
        <v>10</v>
      </c>
      <c r="I33" s="16">
        <v>3</v>
      </c>
      <c r="J33" s="16">
        <v>0</v>
      </c>
      <c r="K33" s="16">
        <v>8</v>
      </c>
      <c r="L33" s="18">
        <v>0</v>
      </c>
      <c r="M33" s="18">
        <v>0</v>
      </c>
      <c r="N33" s="19">
        <v>0</v>
      </c>
      <c r="O33" s="20">
        <v>88</v>
      </c>
      <c r="P33" s="14">
        <v>0</v>
      </c>
      <c r="Q33" s="15">
        <v>0</v>
      </c>
      <c r="R33" s="19">
        <v>0</v>
      </c>
      <c r="S33" s="15">
        <v>0</v>
      </c>
      <c r="T33" s="16">
        <v>38</v>
      </c>
      <c r="U33" s="19">
        <v>144</v>
      </c>
    </row>
    <row r="34" spans="1:21" x14ac:dyDescent="0.25">
      <c r="A34" s="37" t="s">
        <v>52</v>
      </c>
      <c r="B34" s="59">
        <f t="shared" si="3"/>
        <v>331</v>
      </c>
      <c r="C34" s="14">
        <v>18</v>
      </c>
      <c r="D34" s="58">
        <f t="shared" si="1"/>
        <v>105</v>
      </c>
      <c r="E34" s="15">
        <v>73</v>
      </c>
      <c r="F34" s="16">
        <v>5</v>
      </c>
      <c r="G34" s="16">
        <v>13</v>
      </c>
      <c r="H34" s="16">
        <v>6</v>
      </c>
      <c r="I34" s="16">
        <v>5</v>
      </c>
      <c r="J34" s="16">
        <v>1</v>
      </c>
      <c r="K34" s="16">
        <v>2</v>
      </c>
      <c r="L34" s="18">
        <v>0</v>
      </c>
      <c r="M34" s="18">
        <v>0</v>
      </c>
      <c r="N34" s="19">
        <v>0</v>
      </c>
      <c r="O34" s="20">
        <v>0</v>
      </c>
      <c r="P34" s="14">
        <v>60</v>
      </c>
      <c r="Q34" s="15">
        <v>0</v>
      </c>
      <c r="R34" s="19">
        <v>0</v>
      </c>
      <c r="S34" s="15">
        <v>0</v>
      </c>
      <c r="T34" s="16">
        <v>30</v>
      </c>
      <c r="U34" s="19">
        <v>118</v>
      </c>
    </row>
    <row r="35" spans="1:21" x14ac:dyDescent="0.25">
      <c r="A35" s="37" t="s">
        <v>53</v>
      </c>
      <c r="B35" s="59">
        <f t="shared" si="3"/>
        <v>119</v>
      </c>
      <c r="C35" s="14">
        <v>9</v>
      </c>
      <c r="D35" s="58">
        <f t="shared" si="1"/>
        <v>30</v>
      </c>
      <c r="E35" s="15">
        <v>23</v>
      </c>
      <c r="F35" s="16">
        <v>1</v>
      </c>
      <c r="G35" s="16">
        <v>3</v>
      </c>
      <c r="H35" s="16">
        <v>1</v>
      </c>
      <c r="I35" s="16">
        <v>1</v>
      </c>
      <c r="J35" s="16">
        <v>0</v>
      </c>
      <c r="K35" s="16">
        <v>1</v>
      </c>
      <c r="L35" s="18">
        <v>0</v>
      </c>
      <c r="M35" s="18">
        <v>0</v>
      </c>
      <c r="N35" s="19">
        <v>0</v>
      </c>
      <c r="O35" s="20">
        <v>24</v>
      </c>
      <c r="P35" s="14">
        <v>0</v>
      </c>
      <c r="Q35" s="15">
        <v>0</v>
      </c>
      <c r="R35" s="19">
        <v>0</v>
      </c>
      <c r="S35" s="15">
        <v>0</v>
      </c>
      <c r="T35" s="16">
        <v>9</v>
      </c>
      <c r="U35" s="19">
        <v>47</v>
      </c>
    </row>
    <row r="36" spans="1:21" x14ac:dyDescent="0.25">
      <c r="A36" s="37" t="s">
        <v>54</v>
      </c>
      <c r="B36" s="59">
        <f t="shared" si="3"/>
        <v>203</v>
      </c>
      <c r="C36" s="14">
        <v>16</v>
      </c>
      <c r="D36" s="58">
        <f t="shared" si="1"/>
        <v>67</v>
      </c>
      <c r="E36" s="15">
        <v>55</v>
      </c>
      <c r="F36" s="16">
        <v>1</v>
      </c>
      <c r="G36" s="16">
        <v>5</v>
      </c>
      <c r="H36" s="16">
        <v>4</v>
      </c>
      <c r="I36" s="16">
        <v>0</v>
      </c>
      <c r="J36" s="16">
        <v>0</v>
      </c>
      <c r="K36" s="16">
        <v>2</v>
      </c>
      <c r="L36" s="18">
        <v>0</v>
      </c>
      <c r="M36" s="18">
        <v>0</v>
      </c>
      <c r="N36" s="19">
        <v>0</v>
      </c>
      <c r="O36" s="20">
        <v>0</v>
      </c>
      <c r="P36" s="14">
        <v>37</v>
      </c>
      <c r="Q36" s="15">
        <v>0</v>
      </c>
      <c r="R36" s="19">
        <v>0</v>
      </c>
      <c r="S36" s="15">
        <v>0</v>
      </c>
      <c r="T36" s="16">
        <v>16</v>
      </c>
      <c r="U36" s="19">
        <v>67</v>
      </c>
    </row>
    <row r="37" spans="1:21" x14ac:dyDescent="0.25">
      <c r="A37" s="37" t="s">
        <v>55</v>
      </c>
      <c r="B37" s="59">
        <f t="shared" si="3"/>
        <v>240</v>
      </c>
      <c r="C37" s="14">
        <v>16</v>
      </c>
      <c r="D37" s="58">
        <f t="shared" si="1"/>
        <v>72</v>
      </c>
      <c r="E37" s="15">
        <v>55</v>
      </c>
      <c r="F37" s="16">
        <v>3</v>
      </c>
      <c r="G37" s="16">
        <v>3</v>
      </c>
      <c r="H37" s="16">
        <v>1</v>
      </c>
      <c r="I37" s="16">
        <v>5</v>
      </c>
      <c r="J37" s="16">
        <v>0</v>
      </c>
      <c r="K37" s="16">
        <v>4</v>
      </c>
      <c r="L37" s="18">
        <v>0</v>
      </c>
      <c r="M37" s="18">
        <v>0</v>
      </c>
      <c r="N37" s="19">
        <v>1</v>
      </c>
      <c r="O37" s="20">
        <v>34</v>
      </c>
      <c r="P37" s="14">
        <v>13</v>
      </c>
      <c r="Q37" s="15">
        <v>0</v>
      </c>
      <c r="R37" s="19">
        <v>0</v>
      </c>
      <c r="S37" s="15">
        <v>0</v>
      </c>
      <c r="T37" s="16">
        <v>24</v>
      </c>
      <c r="U37" s="19">
        <v>81</v>
      </c>
    </row>
    <row r="38" spans="1:21" x14ac:dyDescent="0.25">
      <c r="A38" s="37" t="s">
        <v>56</v>
      </c>
      <c r="B38" s="59">
        <f t="shared" si="3"/>
        <v>178</v>
      </c>
      <c r="C38" s="23">
        <v>11</v>
      </c>
      <c r="D38" s="58">
        <f t="shared" si="1"/>
        <v>50</v>
      </c>
      <c r="E38" s="24">
        <v>41</v>
      </c>
      <c r="F38" s="17">
        <v>0</v>
      </c>
      <c r="G38" s="17">
        <v>4</v>
      </c>
      <c r="H38" s="17">
        <v>3</v>
      </c>
      <c r="I38" s="17">
        <v>0</v>
      </c>
      <c r="J38" s="17">
        <v>0</v>
      </c>
      <c r="K38" s="17">
        <v>1</v>
      </c>
      <c r="L38" s="25">
        <v>0</v>
      </c>
      <c r="M38" s="25">
        <v>0</v>
      </c>
      <c r="N38" s="26">
        <v>1</v>
      </c>
      <c r="O38" s="27">
        <v>0</v>
      </c>
      <c r="P38" s="23">
        <v>33</v>
      </c>
      <c r="Q38" s="15">
        <v>0</v>
      </c>
      <c r="R38" s="19">
        <v>0</v>
      </c>
      <c r="S38" s="15">
        <v>0</v>
      </c>
      <c r="T38" s="16">
        <v>15</v>
      </c>
      <c r="U38" s="19">
        <v>69</v>
      </c>
    </row>
    <row r="39" spans="1:21" x14ac:dyDescent="0.25">
      <c r="A39" s="37" t="s">
        <v>57</v>
      </c>
      <c r="B39" s="59">
        <f t="shared" si="3"/>
        <v>351</v>
      </c>
      <c r="C39" s="14">
        <v>33</v>
      </c>
      <c r="D39" s="58">
        <f t="shared" si="1"/>
        <v>120</v>
      </c>
      <c r="E39" s="15">
        <v>90</v>
      </c>
      <c r="F39" s="16">
        <v>2</v>
      </c>
      <c r="G39" s="16">
        <v>10</v>
      </c>
      <c r="H39" s="16">
        <v>14</v>
      </c>
      <c r="I39" s="16">
        <v>2</v>
      </c>
      <c r="J39" s="16">
        <v>0</v>
      </c>
      <c r="K39" s="16">
        <v>2</v>
      </c>
      <c r="L39" s="18">
        <v>0</v>
      </c>
      <c r="M39" s="18">
        <v>0</v>
      </c>
      <c r="N39" s="19">
        <v>0</v>
      </c>
      <c r="O39" s="20">
        <v>0</v>
      </c>
      <c r="P39" s="14">
        <v>74</v>
      </c>
      <c r="Q39" s="15">
        <v>0</v>
      </c>
      <c r="R39" s="19">
        <v>0</v>
      </c>
      <c r="S39" s="15">
        <v>1</v>
      </c>
      <c r="T39" s="16">
        <v>43</v>
      </c>
      <c r="U39" s="19">
        <v>80</v>
      </c>
    </row>
    <row r="40" spans="1:21" x14ac:dyDescent="0.25">
      <c r="A40" s="37" t="s">
        <v>58</v>
      </c>
      <c r="B40" s="59">
        <f t="shared" si="3"/>
        <v>255</v>
      </c>
      <c r="C40" s="14">
        <v>12</v>
      </c>
      <c r="D40" s="58">
        <f t="shared" si="1"/>
        <v>79</v>
      </c>
      <c r="E40" s="15">
        <v>64</v>
      </c>
      <c r="F40" s="16">
        <v>3</v>
      </c>
      <c r="G40" s="16">
        <v>8</v>
      </c>
      <c r="H40" s="16">
        <v>3</v>
      </c>
      <c r="I40" s="16">
        <v>1</v>
      </c>
      <c r="J40" s="16">
        <v>0</v>
      </c>
      <c r="K40" s="16">
        <v>0</v>
      </c>
      <c r="L40" s="18">
        <v>0</v>
      </c>
      <c r="M40" s="18">
        <v>0</v>
      </c>
      <c r="N40" s="19">
        <v>0</v>
      </c>
      <c r="O40" s="20">
        <v>48</v>
      </c>
      <c r="P40" s="14">
        <v>0</v>
      </c>
      <c r="Q40" s="15">
        <v>0</v>
      </c>
      <c r="R40" s="19">
        <v>0</v>
      </c>
      <c r="S40" s="15">
        <v>0</v>
      </c>
      <c r="T40" s="16">
        <v>25</v>
      </c>
      <c r="U40" s="19">
        <v>91</v>
      </c>
    </row>
    <row r="41" spans="1:21" x14ac:dyDescent="0.25">
      <c r="A41" s="37" t="s">
        <v>59</v>
      </c>
      <c r="B41" s="59">
        <f t="shared" si="3"/>
        <v>381</v>
      </c>
      <c r="C41" s="14">
        <v>21</v>
      </c>
      <c r="D41" s="58">
        <f t="shared" si="1"/>
        <v>155</v>
      </c>
      <c r="E41" s="15">
        <v>121</v>
      </c>
      <c r="F41" s="16">
        <v>6</v>
      </c>
      <c r="G41" s="16">
        <v>7</v>
      </c>
      <c r="H41" s="16">
        <v>6</v>
      </c>
      <c r="I41" s="16">
        <v>7</v>
      </c>
      <c r="J41" s="16">
        <v>3</v>
      </c>
      <c r="K41" s="16">
        <v>5</v>
      </c>
      <c r="L41" s="18">
        <v>0</v>
      </c>
      <c r="M41" s="18">
        <v>0</v>
      </c>
      <c r="N41" s="19">
        <v>0</v>
      </c>
      <c r="O41" s="20">
        <v>82</v>
      </c>
      <c r="P41" s="14">
        <v>0</v>
      </c>
      <c r="Q41" s="15">
        <v>0</v>
      </c>
      <c r="R41" s="19">
        <v>0</v>
      </c>
      <c r="S41" s="15">
        <v>3</v>
      </c>
      <c r="T41" s="16">
        <v>16</v>
      </c>
      <c r="U41" s="19">
        <v>104</v>
      </c>
    </row>
    <row r="42" spans="1:21" x14ac:dyDescent="0.25">
      <c r="A42" s="37" t="s">
        <v>60</v>
      </c>
      <c r="B42" s="59">
        <f t="shared" si="3"/>
        <v>150</v>
      </c>
      <c r="C42" s="14">
        <v>8</v>
      </c>
      <c r="D42" s="58">
        <f t="shared" si="1"/>
        <v>37</v>
      </c>
      <c r="E42" s="15">
        <v>32</v>
      </c>
      <c r="F42" s="16">
        <v>0</v>
      </c>
      <c r="G42" s="16">
        <v>1</v>
      </c>
      <c r="H42" s="16">
        <v>2</v>
      </c>
      <c r="I42" s="16">
        <v>2</v>
      </c>
      <c r="J42" s="16">
        <v>0</v>
      </c>
      <c r="K42" s="16">
        <v>0</v>
      </c>
      <c r="L42" s="18">
        <v>0</v>
      </c>
      <c r="M42" s="18">
        <v>0</v>
      </c>
      <c r="N42" s="19">
        <v>0</v>
      </c>
      <c r="O42" s="20">
        <v>0</v>
      </c>
      <c r="P42" s="14">
        <v>27</v>
      </c>
      <c r="Q42" s="15">
        <v>0</v>
      </c>
      <c r="R42" s="19">
        <v>0</v>
      </c>
      <c r="S42" s="15">
        <v>0</v>
      </c>
      <c r="T42" s="16">
        <v>13</v>
      </c>
      <c r="U42" s="19">
        <v>65</v>
      </c>
    </row>
    <row r="43" spans="1:21" x14ac:dyDescent="0.25">
      <c r="A43" s="37" t="s">
        <v>61</v>
      </c>
      <c r="B43" s="59">
        <f t="shared" si="3"/>
        <v>215</v>
      </c>
      <c r="C43" s="14">
        <v>11</v>
      </c>
      <c r="D43" s="58">
        <f t="shared" si="1"/>
        <v>75</v>
      </c>
      <c r="E43" s="15">
        <v>59</v>
      </c>
      <c r="F43" s="16">
        <v>3</v>
      </c>
      <c r="G43" s="16">
        <v>4</v>
      </c>
      <c r="H43" s="16">
        <v>5</v>
      </c>
      <c r="I43" s="16">
        <v>3</v>
      </c>
      <c r="J43" s="16">
        <v>0</v>
      </c>
      <c r="K43" s="16">
        <v>1</v>
      </c>
      <c r="L43" s="18">
        <v>0</v>
      </c>
      <c r="M43" s="18">
        <v>0</v>
      </c>
      <c r="N43" s="19">
        <v>0</v>
      </c>
      <c r="O43" s="20">
        <v>45</v>
      </c>
      <c r="P43" s="14">
        <v>0</v>
      </c>
      <c r="Q43" s="15">
        <v>0</v>
      </c>
      <c r="R43" s="19">
        <v>0</v>
      </c>
      <c r="S43" s="15">
        <v>0</v>
      </c>
      <c r="T43" s="16">
        <v>17</v>
      </c>
      <c r="U43" s="19">
        <v>67</v>
      </c>
    </row>
    <row r="44" spans="1:21" x14ac:dyDescent="0.25">
      <c r="A44" s="37" t="s">
        <v>62</v>
      </c>
      <c r="B44" s="59">
        <f t="shared" si="3"/>
        <v>621</v>
      </c>
      <c r="C44" s="14">
        <v>25</v>
      </c>
      <c r="D44" s="58">
        <f t="shared" si="1"/>
        <v>227</v>
      </c>
      <c r="E44" s="15">
        <v>176</v>
      </c>
      <c r="F44" s="16">
        <v>4</v>
      </c>
      <c r="G44" s="16">
        <v>21</v>
      </c>
      <c r="H44" s="16">
        <v>8</v>
      </c>
      <c r="I44" s="16">
        <v>10</v>
      </c>
      <c r="J44" s="16">
        <v>0</v>
      </c>
      <c r="K44" s="16">
        <v>8</v>
      </c>
      <c r="L44" s="18">
        <v>0</v>
      </c>
      <c r="M44" s="18">
        <v>0</v>
      </c>
      <c r="N44" s="19">
        <v>0</v>
      </c>
      <c r="O44" s="20">
        <v>127</v>
      </c>
      <c r="P44" s="14">
        <v>9</v>
      </c>
      <c r="Q44" s="15">
        <v>0</v>
      </c>
      <c r="R44" s="19">
        <v>0</v>
      </c>
      <c r="S44" s="15">
        <v>0</v>
      </c>
      <c r="T44" s="16">
        <v>40</v>
      </c>
      <c r="U44" s="19">
        <v>193</v>
      </c>
    </row>
    <row r="45" spans="1:21" x14ac:dyDescent="0.25">
      <c r="A45" s="37" t="s">
        <v>63</v>
      </c>
      <c r="B45" s="59">
        <f t="shared" si="3"/>
        <v>151</v>
      </c>
      <c r="C45" s="14">
        <v>6</v>
      </c>
      <c r="D45" s="58">
        <f t="shared" si="1"/>
        <v>59</v>
      </c>
      <c r="E45" s="15">
        <v>42</v>
      </c>
      <c r="F45" s="16">
        <v>4</v>
      </c>
      <c r="G45" s="16">
        <v>4</v>
      </c>
      <c r="H45" s="16">
        <v>3</v>
      </c>
      <c r="I45" s="16">
        <v>2</v>
      </c>
      <c r="J45" s="16">
        <v>0</v>
      </c>
      <c r="K45" s="16">
        <v>4</v>
      </c>
      <c r="L45" s="18">
        <v>0</v>
      </c>
      <c r="M45" s="18">
        <v>0</v>
      </c>
      <c r="N45" s="19">
        <v>0</v>
      </c>
      <c r="O45" s="20">
        <v>0</v>
      </c>
      <c r="P45" s="14">
        <v>28</v>
      </c>
      <c r="Q45" s="15">
        <v>0</v>
      </c>
      <c r="R45" s="19">
        <v>0</v>
      </c>
      <c r="S45" s="15">
        <v>1</v>
      </c>
      <c r="T45" s="16">
        <v>6</v>
      </c>
      <c r="U45" s="19">
        <v>51</v>
      </c>
    </row>
    <row r="46" spans="1:21" x14ac:dyDescent="0.25">
      <c r="A46" s="37" t="s">
        <v>64</v>
      </c>
      <c r="B46" s="59">
        <f t="shared" si="3"/>
        <v>483</v>
      </c>
      <c r="C46" s="14">
        <v>26</v>
      </c>
      <c r="D46" s="58">
        <f t="shared" si="1"/>
        <v>134</v>
      </c>
      <c r="E46" s="15">
        <v>104</v>
      </c>
      <c r="F46" s="16">
        <v>4</v>
      </c>
      <c r="G46" s="16">
        <v>13</v>
      </c>
      <c r="H46" s="16">
        <v>6</v>
      </c>
      <c r="I46" s="16">
        <v>6</v>
      </c>
      <c r="J46" s="16">
        <v>0</v>
      </c>
      <c r="K46" s="16">
        <v>1</v>
      </c>
      <c r="L46" s="18">
        <v>0</v>
      </c>
      <c r="M46" s="18">
        <v>0</v>
      </c>
      <c r="N46" s="19">
        <v>0</v>
      </c>
      <c r="O46" s="20">
        <v>1</v>
      </c>
      <c r="P46" s="14">
        <v>72</v>
      </c>
      <c r="Q46" s="15">
        <v>0</v>
      </c>
      <c r="R46" s="19">
        <v>0</v>
      </c>
      <c r="S46" s="15">
        <v>1</v>
      </c>
      <c r="T46" s="16">
        <v>36</v>
      </c>
      <c r="U46" s="19">
        <v>213</v>
      </c>
    </row>
    <row r="47" spans="1:21" x14ac:dyDescent="0.25">
      <c r="A47" s="37" t="s">
        <v>65</v>
      </c>
      <c r="B47" s="59">
        <f t="shared" si="3"/>
        <v>307</v>
      </c>
      <c r="C47" s="14">
        <v>23</v>
      </c>
      <c r="D47" s="58">
        <f t="shared" si="1"/>
        <v>98</v>
      </c>
      <c r="E47" s="15">
        <v>76</v>
      </c>
      <c r="F47" s="16">
        <v>4</v>
      </c>
      <c r="G47" s="16">
        <v>6</v>
      </c>
      <c r="H47" s="16">
        <v>4</v>
      </c>
      <c r="I47" s="16">
        <v>5</v>
      </c>
      <c r="J47" s="16">
        <v>0</v>
      </c>
      <c r="K47" s="16">
        <v>3</v>
      </c>
      <c r="L47" s="18">
        <v>0</v>
      </c>
      <c r="M47" s="18">
        <v>0</v>
      </c>
      <c r="N47" s="19">
        <v>0</v>
      </c>
      <c r="O47" s="20">
        <v>56</v>
      </c>
      <c r="P47" s="14">
        <v>0</v>
      </c>
      <c r="Q47" s="15">
        <v>0</v>
      </c>
      <c r="R47" s="19">
        <v>0</v>
      </c>
      <c r="S47" s="15">
        <v>8</v>
      </c>
      <c r="T47" s="16">
        <v>16</v>
      </c>
      <c r="U47" s="19">
        <v>106</v>
      </c>
    </row>
    <row r="48" spans="1:21" x14ac:dyDescent="0.25">
      <c r="A48" s="37" t="s">
        <v>66</v>
      </c>
      <c r="B48" s="59">
        <f t="shared" si="3"/>
        <v>404</v>
      </c>
      <c r="C48" s="14">
        <v>23</v>
      </c>
      <c r="D48" s="58">
        <f t="shared" si="1"/>
        <v>127</v>
      </c>
      <c r="E48" s="15">
        <v>114</v>
      </c>
      <c r="F48" s="16">
        <v>1</v>
      </c>
      <c r="G48" s="16">
        <v>6</v>
      </c>
      <c r="H48" s="16">
        <v>2</v>
      </c>
      <c r="I48" s="16">
        <v>3</v>
      </c>
      <c r="J48" s="16">
        <v>0</v>
      </c>
      <c r="K48" s="16">
        <v>1</v>
      </c>
      <c r="L48" s="18">
        <v>0</v>
      </c>
      <c r="M48" s="18">
        <v>0</v>
      </c>
      <c r="N48" s="19">
        <v>0</v>
      </c>
      <c r="O48" s="20">
        <v>83</v>
      </c>
      <c r="P48" s="14">
        <v>0</v>
      </c>
      <c r="Q48" s="15">
        <v>0</v>
      </c>
      <c r="R48" s="19">
        <v>0</v>
      </c>
      <c r="S48" s="15">
        <v>0</v>
      </c>
      <c r="T48" s="16">
        <v>31</v>
      </c>
      <c r="U48" s="19">
        <v>140</v>
      </c>
    </row>
    <row r="49" spans="1:21" x14ac:dyDescent="0.25">
      <c r="A49" s="37" t="s">
        <v>67</v>
      </c>
      <c r="B49" s="59">
        <f t="shared" si="3"/>
        <v>332</v>
      </c>
      <c r="C49" s="14">
        <v>11</v>
      </c>
      <c r="D49" s="58">
        <f t="shared" si="1"/>
        <v>116</v>
      </c>
      <c r="E49" s="15">
        <v>93</v>
      </c>
      <c r="F49" s="16">
        <v>11</v>
      </c>
      <c r="G49" s="16">
        <v>4</v>
      </c>
      <c r="H49" s="16">
        <v>3</v>
      </c>
      <c r="I49" s="16">
        <v>2</v>
      </c>
      <c r="J49" s="16">
        <v>0</v>
      </c>
      <c r="K49" s="16">
        <v>3</v>
      </c>
      <c r="L49" s="18">
        <v>0</v>
      </c>
      <c r="M49" s="18">
        <v>0</v>
      </c>
      <c r="N49" s="19">
        <v>0</v>
      </c>
      <c r="O49" s="20">
        <v>0</v>
      </c>
      <c r="P49" s="14">
        <v>71</v>
      </c>
      <c r="Q49" s="15">
        <v>0</v>
      </c>
      <c r="R49" s="19">
        <v>0</v>
      </c>
      <c r="S49" s="15">
        <v>1</v>
      </c>
      <c r="T49" s="16">
        <v>24</v>
      </c>
      <c r="U49" s="19">
        <v>109</v>
      </c>
    </row>
    <row r="50" spans="1:21" x14ac:dyDescent="0.25">
      <c r="A50" s="37" t="s">
        <v>68</v>
      </c>
      <c r="B50" s="59">
        <f t="shared" si="3"/>
        <v>243</v>
      </c>
      <c r="C50" s="14">
        <v>16</v>
      </c>
      <c r="D50" s="58">
        <f t="shared" si="1"/>
        <v>79</v>
      </c>
      <c r="E50" s="15">
        <v>67</v>
      </c>
      <c r="F50" s="16">
        <v>0</v>
      </c>
      <c r="G50" s="16">
        <v>6</v>
      </c>
      <c r="H50" s="16">
        <v>3</v>
      </c>
      <c r="I50" s="16">
        <v>2</v>
      </c>
      <c r="J50" s="16">
        <v>0</v>
      </c>
      <c r="K50" s="16">
        <v>1</v>
      </c>
      <c r="L50" s="18">
        <v>0</v>
      </c>
      <c r="M50" s="18">
        <v>0</v>
      </c>
      <c r="N50" s="19">
        <v>0</v>
      </c>
      <c r="O50" s="20">
        <v>0</v>
      </c>
      <c r="P50" s="14">
        <v>41</v>
      </c>
      <c r="Q50" s="15">
        <v>0</v>
      </c>
      <c r="R50" s="19">
        <v>0</v>
      </c>
      <c r="S50" s="15">
        <v>0</v>
      </c>
      <c r="T50" s="16">
        <v>23</v>
      </c>
      <c r="U50" s="19">
        <v>84</v>
      </c>
    </row>
    <row r="51" spans="1:21" x14ac:dyDescent="0.25">
      <c r="A51" s="37" t="s">
        <v>69</v>
      </c>
      <c r="B51" s="59">
        <f t="shared" si="3"/>
        <v>44</v>
      </c>
      <c r="C51" s="14">
        <v>2</v>
      </c>
      <c r="D51" s="58">
        <f t="shared" si="1"/>
        <v>18</v>
      </c>
      <c r="E51" s="15">
        <v>15</v>
      </c>
      <c r="F51" s="16">
        <v>1</v>
      </c>
      <c r="G51" s="16">
        <v>1</v>
      </c>
      <c r="H51" s="16">
        <v>1</v>
      </c>
      <c r="I51" s="16">
        <v>0</v>
      </c>
      <c r="J51" s="16">
        <v>0</v>
      </c>
      <c r="K51" s="16">
        <v>0</v>
      </c>
      <c r="L51" s="18">
        <v>0</v>
      </c>
      <c r="M51" s="18">
        <v>0</v>
      </c>
      <c r="N51" s="19">
        <v>0</v>
      </c>
      <c r="O51" s="20">
        <v>10</v>
      </c>
      <c r="P51" s="14">
        <v>0</v>
      </c>
      <c r="Q51" s="15">
        <v>0</v>
      </c>
      <c r="R51" s="19">
        <v>0</v>
      </c>
      <c r="S51" s="15">
        <v>0</v>
      </c>
      <c r="T51" s="16">
        <v>4</v>
      </c>
      <c r="U51" s="19">
        <v>10</v>
      </c>
    </row>
    <row r="52" spans="1:21" x14ac:dyDescent="0.25">
      <c r="A52" s="37" t="s">
        <v>70</v>
      </c>
      <c r="B52" s="59">
        <f t="shared" si="3"/>
        <v>72</v>
      </c>
      <c r="C52" s="14">
        <v>4</v>
      </c>
      <c r="D52" s="58">
        <f t="shared" si="1"/>
        <v>25</v>
      </c>
      <c r="E52" s="15">
        <v>18</v>
      </c>
      <c r="F52" s="16">
        <v>2</v>
      </c>
      <c r="G52" s="16">
        <v>1</v>
      </c>
      <c r="H52" s="16">
        <v>2</v>
      </c>
      <c r="I52" s="16">
        <v>0</v>
      </c>
      <c r="J52" s="16">
        <v>1</v>
      </c>
      <c r="K52" s="16">
        <v>1</v>
      </c>
      <c r="L52" s="18">
        <v>0</v>
      </c>
      <c r="M52" s="18">
        <v>0</v>
      </c>
      <c r="N52" s="19">
        <v>0</v>
      </c>
      <c r="O52" s="20">
        <v>15</v>
      </c>
      <c r="P52" s="14">
        <v>0</v>
      </c>
      <c r="Q52" s="15">
        <v>0</v>
      </c>
      <c r="R52" s="19">
        <v>0</v>
      </c>
      <c r="S52" s="15">
        <v>0</v>
      </c>
      <c r="T52" s="16">
        <v>6</v>
      </c>
      <c r="U52" s="19">
        <v>22</v>
      </c>
    </row>
    <row r="53" spans="1:21" x14ac:dyDescent="0.25">
      <c r="A53" s="37" t="s">
        <v>71</v>
      </c>
      <c r="B53" s="59">
        <f t="shared" si="3"/>
        <v>564</v>
      </c>
      <c r="C53" s="14">
        <v>29</v>
      </c>
      <c r="D53" s="58">
        <f t="shared" si="1"/>
        <v>203</v>
      </c>
      <c r="E53" s="15">
        <v>167</v>
      </c>
      <c r="F53" s="16">
        <v>2</v>
      </c>
      <c r="G53" s="16">
        <v>13</v>
      </c>
      <c r="H53" s="16">
        <v>11</v>
      </c>
      <c r="I53" s="16">
        <v>5</v>
      </c>
      <c r="J53" s="16">
        <v>0</v>
      </c>
      <c r="K53" s="16">
        <v>5</v>
      </c>
      <c r="L53" s="18">
        <v>0</v>
      </c>
      <c r="M53" s="18">
        <v>0</v>
      </c>
      <c r="N53" s="19">
        <v>0</v>
      </c>
      <c r="O53" s="20">
        <v>111</v>
      </c>
      <c r="P53" s="14">
        <v>0</v>
      </c>
      <c r="Q53" s="15">
        <v>0</v>
      </c>
      <c r="R53" s="19">
        <v>0</v>
      </c>
      <c r="S53" s="15">
        <v>3</v>
      </c>
      <c r="T53" s="16">
        <v>37</v>
      </c>
      <c r="U53" s="19">
        <v>181</v>
      </c>
    </row>
    <row r="54" spans="1:21" x14ac:dyDescent="0.25">
      <c r="A54" s="37" t="s">
        <v>72</v>
      </c>
      <c r="B54" s="59">
        <f t="shared" si="3"/>
        <v>143</v>
      </c>
      <c r="C54" s="14">
        <v>8</v>
      </c>
      <c r="D54" s="58">
        <f t="shared" si="1"/>
        <v>47</v>
      </c>
      <c r="E54" s="15">
        <v>40</v>
      </c>
      <c r="F54" s="16">
        <v>2</v>
      </c>
      <c r="G54" s="16">
        <v>1</v>
      </c>
      <c r="H54" s="16">
        <v>2</v>
      </c>
      <c r="I54" s="16">
        <v>2</v>
      </c>
      <c r="J54" s="16">
        <v>0</v>
      </c>
      <c r="K54" s="16">
        <v>0</v>
      </c>
      <c r="L54" s="18">
        <v>0</v>
      </c>
      <c r="M54" s="18">
        <v>0</v>
      </c>
      <c r="N54" s="19">
        <v>0</v>
      </c>
      <c r="O54" s="20">
        <v>32</v>
      </c>
      <c r="P54" s="14">
        <v>0</v>
      </c>
      <c r="Q54" s="15">
        <v>0</v>
      </c>
      <c r="R54" s="19">
        <v>0</v>
      </c>
      <c r="S54" s="15">
        <v>0</v>
      </c>
      <c r="T54" s="16">
        <v>14</v>
      </c>
      <c r="U54" s="19">
        <v>42</v>
      </c>
    </row>
    <row r="55" spans="1:21" x14ac:dyDescent="0.25">
      <c r="A55" s="37" t="s">
        <v>73</v>
      </c>
      <c r="B55" s="59">
        <f t="shared" si="3"/>
        <v>181</v>
      </c>
      <c r="C55" s="14">
        <v>5</v>
      </c>
      <c r="D55" s="58">
        <f t="shared" si="1"/>
        <v>74</v>
      </c>
      <c r="E55" s="15">
        <v>55</v>
      </c>
      <c r="F55" s="16">
        <v>5</v>
      </c>
      <c r="G55" s="16">
        <v>4</v>
      </c>
      <c r="H55" s="16">
        <v>4</v>
      </c>
      <c r="I55" s="16">
        <v>2</v>
      </c>
      <c r="J55" s="16">
        <v>0</v>
      </c>
      <c r="K55" s="16">
        <v>3</v>
      </c>
      <c r="L55" s="18">
        <v>0</v>
      </c>
      <c r="M55" s="18">
        <v>0</v>
      </c>
      <c r="N55" s="19">
        <v>1</v>
      </c>
      <c r="O55" s="20">
        <v>40</v>
      </c>
      <c r="P55" s="14">
        <v>0</v>
      </c>
      <c r="Q55" s="15">
        <v>0</v>
      </c>
      <c r="R55" s="19">
        <v>0</v>
      </c>
      <c r="S55" s="15">
        <v>0</v>
      </c>
      <c r="T55" s="16">
        <v>11</v>
      </c>
      <c r="U55" s="19">
        <v>51</v>
      </c>
    </row>
    <row r="56" spans="1:21" x14ac:dyDescent="0.25">
      <c r="A56" s="37" t="s">
        <v>74</v>
      </c>
      <c r="B56" s="59">
        <f t="shared" si="3"/>
        <v>295</v>
      </c>
      <c r="C56" s="14">
        <v>15</v>
      </c>
      <c r="D56" s="58">
        <f t="shared" si="1"/>
        <v>93</v>
      </c>
      <c r="E56" s="15">
        <v>72</v>
      </c>
      <c r="F56" s="16">
        <v>2</v>
      </c>
      <c r="G56" s="16">
        <v>9</v>
      </c>
      <c r="H56" s="16">
        <v>7</v>
      </c>
      <c r="I56" s="16">
        <v>3</v>
      </c>
      <c r="J56" s="16">
        <v>0</v>
      </c>
      <c r="K56" s="16">
        <v>0</v>
      </c>
      <c r="L56" s="18">
        <v>0</v>
      </c>
      <c r="M56" s="18">
        <v>0</v>
      </c>
      <c r="N56" s="19">
        <v>0</v>
      </c>
      <c r="O56" s="20">
        <v>56</v>
      </c>
      <c r="P56" s="14">
        <v>0</v>
      </c>
      <c r="Q56" s="15">
        <v>0</v>
      </c>
      <c r="R56" s="19">
        <v>0</v>
      </c>
      <c r="S56" s="15">
        <v>0</v>
      </c>
      <c r="T56" s="16">
        <v>21</v>
      </c>
      <c r="U56" s="19">
        <v>110</v>
      </c>
    </row>
    <row r="57" spans="1:21" x14ac:dyDescent="0.25">
      <c r="A57" s="37" t="s">
        <v>75</v>
      </c>
      <c r="B57" s="59">
        <f t="shared" si="3"/>
        <v>801</v>
      </c>
      <c r="C57" s="14">
        <v>26</v>
      </c>
      <c r="D57" s="58">
        <f t="shared" si="1"/>
        <v>274</v>
      </c>
      <c r="E57" s="15">
        <v>217</v>
      </c>
      <c r="F57" s="16">
        <v>6</v>
      </c>
      <c r="G57" s="16">
        <v>17</v>
      </c>
      <c r="H57" s="16">
        <v>13</v>
      </c>
      <c r="I57" s="16">
        <v>13</v>
      </c>
      <c r="J57" s="16">
        <v>2</v>
      </c>
      <c r="K57" s="16">
        <v>6</v>
      </c>
      <c r="L57" s="18">
        <v>0</v>
      </c>
      <c r="M57" s="18">
        <v>0</v>
      </c>
      <c r="N57" s="19">
        <v>0</v>
      </c>
      <c r="O57" s="20">
        <v>0</v>
      </c>
      <c r="P57" s="14">
        <v>154</v>
      </c>
      <c r="Q57" s="15">
        <v>0</v>
      </c>
      <c r="R57" s="19">
        <v>3</v>
      </c>
      <c r="S57" s="15">
        <v>5</v>
      </c>
      <c r="T57" s="16">
        <v>48</v>
      </c>
      <c r="U57" s="19">
        <v>291</v>
      </c>
    </row>
    <row r="58" spans="1:21" x14ac:dyDescent="0.25">
      <c r="A58" s="37" t="s">
        <v>76</v>
      </c>
      <c r="B58" s="59">
        <f t="shared" si="3"/>
        <v>174</v>
      </c>
      <c r="C58" s="14">
        <v>10</v>
      </c>
      <c r="D58" s="58">
        <f t="shared" si="1"/>
        <v>63</v>
      </c>
      <c r="E58" s="15">
        <v>56</v>
      </c>
      <c r="F58" s="16">
        <v>0</v>
      </c>
      <c r="G58" s="16">
        <v>2</v>
      </c>
      <c r="H58" s="16">
        <v>5</v>
      </c>
      <c r="I58" s="16">
        <v>0</v>
      </c>
      <c r="J58" s="16">
        <v>0</v>
      </c>
      <c r="K58" s="16">
        <v>0</v>
      </c>
      <c r="L58" s="18">
        <v>0</v>
      </c>
      <c r="M58" s="18">
        <v>0</v>
      </c>
      <c r="N58" s="19">
        <v>0</v>
      </c>
      <c r="O58" s="20">
        <v>38</v>
      </c>
      <c r="P58" s="14">
        <v>0</v>
      </c>
      <c r="Q58" s="15">
        <v>0</v>
      </c>
      <c r="R58" s="19">
        <v>0</v>
      </c>
      <c r="S58" s="15">
        <v>0</v>
      </c>
      <c r="T58" s="16">
        <v>12</v>
      </c>
      <c r="U58" s="19">
        <v>51</v>
      </c>
    </row>
    <row r="59" spans="1:21" x14ac:dyDescent="0.25">
      <c r="A59" s="37" t="s">
        <v>77</v>
      </c>
      <c r="B59" s="59">
        <f t="shared" si="3"/>
        <v>359</v>
      </c>
      <c r="C59" s="14">
        <v>23</v>
      </c>
      <c r="D59" s="58">
        <f t="shared" si="1"/>
        <v>124</v>
      </c>
      <c r="E59" s="15">
        <v>104</v>
      </c>
      <c r="F59" s="16">
        <v>4</v>
      </c>
      <c r="G59" s="16">
        <v>7</v>
      </c>
      <c r="H59" s="16">
        <v>7</v>
      </c>
      <c r="I59" s="16">
        <v>1</v>
      </c>
      <c r="J59" s="16">
        <v>0</v>
      </c>
      <c r="K59" s="16">
        <v>1</v>
      </c>
      <c r="L59" s="18">
        <v>0</v>
      </c>
      <c r="M59" s="18">
        <v>0</v>
      </c>
      <c r="N59" s="19">
        <v>0</v>
      </c>
      <c r="O59" s="20">
        <v>33</v>
      </c>
      <c r="P59" s="14">
        <v>48</v>
      </c>
      <c r="Q59" s="15">
        <v>0</v>
      </c>
      <c r="R59" s="19">
        <v>0</v>
      </c>
      <c r="S59" s="15">
        <v>1</v>
      </c>
      <c r="T59" s="16">
        <v>30</v>
      </c>
      <c r="U59" s="19">
        <v>100</v>
      </c>
    </row>
    <row r="60" spans="1:21" x14ac:dyDescent="0.25">
      <c r="A60" s="37" t="s">
        <v>78</v>
      </c>
      <c r="B60" s="59">
        <f t="shared" si="3"/>
        <v>94</v>
      </c>
      <c r="C60" s="14">
        <v>5</v>
      </c>
      <c r="D60" s="58">
        <f t="shared" si="1"/>
        <v>32</v>
      </c>
      <c r="E60" s="15">
        <v>25</v>
      </c>
      <c r="F60" s="16">
        <v>0</v>
      </c>
      <c r="G60" s="16">
        <v>2</v>
      </c>
      <c r="H60" s="16">
        <v>2</v>
      </c>
      <c r="I60" s="16">
        <v>2</v>
      </c>
      <c r="J60" s="16">
        <v>0</v>
      </c>
      <c r="K60" s="16">
        <v>1</v>
      </c>
      <c r="L60" s="18">
        <v>0</v>
      </c>
      <c r="M60" s="18">
        <v>0</v>
      </c>
      <c r="N60" s="19">
        <v>0</v>
      </c>
      <c r="O60" s="20">
        <v>19</v>
      </c>
      <c r="P60" s="14">
        <v>0</v>
      </c>
      <c r="Q60" s="15">
        <v>0</v>
      </c>
      <c r="R60" s="19">
        <v>0</v>
      </c>
      <c r="S60" s="15">
        <v>0</v>
      </c>
      <c r="T60" s="16">
        <v>7</v>
      </c>
      <c r="U60" s="19">
        <v>31</v>
      </c>
    </row>
    <row r="61" spans="1:21" s="6" customFormat="1" x14ac:dyDescent="0.25">
      <c r="A61" s="37" t="s">
        <v>79</v>
      </c>
      <c r="B61" s="59">
        <f>C61+D61+O61+P61+Q61+R61+S61+T61+U61</f>
        <v>323</v>
      </c>
      <c r="C61" s="23">
        <v>18</v>
      </c>
      <c r="D61" s="58">
        <f t="shared" si="1"/>
        <v>111</v>
      </c>
      <c r="E61" s="24">
        <v>90</v>
      </c>
      <c r="F61" s="17">
        <v>5</v>
      </c>
      <c r="G61" s="17">
        <v>8</v>
      </c>
      <c r="H61" s="17">
        <v>4</v>
      </c>
      <c r="I61" s="17">
        <v>2</v>
      </c>
      <c r="J61" s="17">
        <v>0</v>
      </c>
      <c r="K61" s="17">
        <v>1</v>
      </c>
      <c r="L61" s="25">
        <v>0</v>
      </c>
      <c r="M61" s="25">
        <v>0</v>
      </c>
      <c r="N61" s="26">
        <v>1</v>
      </c>
      <c r="O61" s="27">
        <v>48</v>
      </c>
      <c r="P61" s="23">
        <v>18</v>
      </c>
      <c r="Q61" s="24">
        <v>0</v>
      </c>
      <c r="R61" s="26">
        <v>1</v>
      </c>
      <c r="S61" s="24">
        <v>0</v>
      </c>
      <c r="T61" s="17">
        <v>24</v>
      </c>
      <c r="U61" s="26">
        <v>103</v>
      </c>
    </row>
    <row r="62" spans="1:21" x14ac:dyDescent="0.25">
      <c r="A62" s="37" t="s">
        <v>80</v>
      </c>
      <c r="B62" s="59">
        <f t="shared" si="3"/>
        <v>275</v>
      </c>
      <c r="C62" s="23">
        <v>12</v>
      </c>
      <c r="D62" s="58">
        <f t="shared" si="1"/>
        <v>68</v>
      </c>
      <c r="E62" s="24">
        <v>53</v>
      </c>
      <c r="F62" s="17">
        <v>6</v>
      </c>
      <c r="G62" s="17">
        <v>5</v>
      </c>
      <c r="H62" s="17">
        <v>2</v>
      </c>
      <c r="I62" s="17">
        <v>2</v>
      </c>
      <c r="J62" s="17">
        <v>0</v>
      </c>
      <c r="K62" s="17">
        <v>0</v>
      </c>
      <c r="L62" s="25">
        <v>0</v>
      </c>
      <c r="M62" s="25">
        <v>0</v>
      </c>
      <c r="N62" s="26">
        <v>0</v>
      </c>
      <c r="O62" s="27">
        <v>48</v>
      </c>
      <c r="P62" s="23">
        <v>0</v>
      </c>
      <c r="Q62" s="24">
        <v>0</v>
      </c>
      <c r="R62" s="26">
        <v>10</v>
      </c>
      <c r="S62" s="24">
        <v>0</v>
      </c>
      <c r="T62" s="17">
        <v>23</v>
      </c>
      <c r="U62" s="26">
        <v>114</v>
      </c>
    </row>
    <row r="63" spans="1:21" x14ac:dyDescent="0.25">
      <c r="A63" s="37" t="s">
        <v>81</v>
      </c>
      <c r="B63" s="59">
        <f t="shared" si="3"/>
        <v>168</v>
      </c>
      <c r="C63" s="14">
        <v>6</v>
      </c>
      <c r="D63" s="58">
        <f t="shared" si="1"/>
        <v>56</v>
      </c>
      <c r="E63" s="15">
        <v>44</v>
      </c>
      <c r="F63" s="16">
        <v>2</v>
      </c>
      <c r="G63" s="16">
        <v>4</v>
      </c>
      <c r="H63" s="16">
        <v>1</v>
      </c>
      <c r="I63" s="16">
        <v>4</v>
      </c>
      <c r="J63" s="16">
        <v>1</v>
      </c>
      <c r="K63" s="16">
        <v>0</v>
      </c>
      <c r="L63" s="18">
        <v>0</v>
      </c>
      <c r="M63" s="18">
        <v>0</v>
      </c>
      <c r="N63" s="19">
        <v>0</v>
      </c>
      <c r="O63" s="20">
        <v>0</v>
      </c>
      <c r="P63" s="14">
        <v>32</v>
      </c>
      <c r="Q63" s="15">
        <v>0</v>
      </c>
      <c r="R63" s="19">
        <v>0</v>
      </c>
      <c r="S63" s="15">
        <v>0</v>
      </c>
      <c r="T63" s="16">
        <v>12</v>
      </c>
      <c r="U63" s="19">
        <v>62</v>
      </c>
    </row>
    <row r="64" spans="1:21" x14ac:dyDescent="0.25">
      <c r="A64" s="37" t="s">
        <v>82</v>
      </c>
      <c r="B64" s="59">
        <f t="shared" si="3"/>
        <v>499</v>
      </c>
      <c r="C64" s="14">
        <v>20</v>
      </c>
      <c r="D64" s="58">
        <f t="shared" si="1"/>
        <v>213</v>
      </c>
      <c r="E64" s="15">
        <v>178</v>
      </c>
      <c r="F64" s="16">
        <v>6</v>
      </c>
      <c r="G64" s="16">
        <v>14</v>
      </c>
      <c r="H64" s="16">
        <v>8</v>
      </c>
      <c r="I64" s="16">
        <v>3</v>
      </c>
      <c r="J64" s="16">
        <v>0</v>
      </c>
      <c r="K64" s="16">
        <v>4</v>
      </c>
      <c r="L64" s="18">
        <v>0</v>
      </c>
      <c r="M64" s="18">
        <v>0</v>
      </c>
      <c r="N64" s="19">
        <v>0</v>
      </c>
      <c r="O64" s="20">
        <v>104</v>
      </c>
      <c r="P64" s="14">
        <v>0</v>
      </c>
      <c r="Q64" s="15">
        <v>0</v>
      </c>
      <c r="R64" s="19">
        <v>0</v>
      </c>
      <c r="S64" s="15">
        <v>3</v>
      </c>
      <c r="T64" s="16">
        <v>33</v>
      </c>
      <c r="U64" s="19">
        <v>126</v>
      </c>
    </row>
    <row r="65" spans="1:21" ht="12" thickBot="1" x14ac:dyDescent="0.3">
      <c r="A65" s="38" t="s">
        <v>83</v>
      </c>
      <c r="B65" s="59">
        <f t="shared" si="3"/>
        <v>449</v>
      </c>
      <c r="C65" s="28">
        <v>27</v>
      </c>
      <c r="D65" s="58">
        <f t="shared" si="1"/>
        <v>127</v>
      </c>
      <c r="E65" s="29">
        <v>107</v>
      </c>
      <c r="F65" s="30">
        <v>1</v>
      </c>
      <c r="G65" s="30">
        <v>8</v>
      </c>
      <c r="H65" s="30">
        <v>2</v>
      </c>
      <c r="I65" s="30">
        <v>3</v>
      </c>
      <c r="J65" s="30">
        <v>0</v>
      </c>
      <c r="K65" s="30">
        <v>2</v>
      </c>
      <c r="L65" s="31">
        <v>0</v>
      </c>
      <c r="M65" s="31">
        <v>0</v>
      </c>
      <c r="N65" s="32">
        <v>4</v>
      </c>
      <c r="O65" s="33">
        <v>96</v>
      </c>
      <c r="P65" s="28">
        <v>1</v>
      </c>
      <c r="Q65" s="29">
        <v>0</v>
      </c>
      <c r="R65" s="32">
        <v>1</v>
      </c>
      <c r="S65" s="29">
        <v>1</v>
      </c>
      <c r="T65" s="30">
        <v>40</v>
      </c>
      <c r="U65" s="32">
        <v>156</v>
      </c>
    </row>
    <row r="66" spans="1:21" s="46" customFormat="1" thickBot="1" x14ac:dyDescent="0.3">
      <c r="A66" s="43" t="s">
        <v>84</v>
      </c>
      <c r="B66" s="60">
        <f>SUM(B5:B65)</f>
        <v>36977</v>
      </c>
      <c r="C66" s="44">
        <f t="shared" ref="C66:U66" si="4">SUM(C5:C65)</f>
        <v>1759</v>
      </c>
      <c r="D66" s="44">
        <f t="shared" si="4"/>
        <v>15085</v>
      </c>
      <c r="E66" s="44">
        <f t="shared" si="4"/>
        <v>11822</v>
      </c>
      <c r="F66" s="44">
        <f t="shared" si="4"/>
        <v>450</v>
      </c>
      <c r="G66" s="44">
        <f t="shared" si="4"/>
        <v>943</v>
      </c>
      <c r="H66" s="44">
        <f t="shared" si="4"/>
        <v>686</v>
      </c>
      <c r="I66" s="44">
        <f t="shared" si="4"/>
        <v>612</v>
      </c>
      <c r="J66" s="44">
        <f t="shared" si="4"/>
        <v>93</v>
      </c>
      <c r="K66" s="44">
        <f t="shared" si="4"/>
        <v>450</v>
      </c>
      <c r="L66" s="44">
        <f t="shared" si="4"/>
        <v>1</v>
      </c>
      <c r="M66" s="44">
        <f t="shared" si="4"/>
        <v>0</v>
      </c>
      <c r="N66" s="44">
        <f t="shared" si="4"/>
        <v>28</v>
      </c>
      <c r="O66" s="44">
        <f t="shared" si="4"/>
        <v>6072</v>
      </c>
      <c r="P66" s="44">
        <f t="shared" si="4"/>
        <v>1397</v>
      </c>
      <c r="Q66" s="44">
        <f t="shared" si="4"/>
        <v>0</v>
      </c>
      <c r="R66" s="44">
        <f t="shared" si="4"/>
        <v>51</v>
      </c>
      <c r="S66" s="44">
        <f t="shared" si="4"/>
        <v>297</v>
      </c>
      <c r="T66" s="44">
        <f t="shared" si="4"/>
        <v>2059</v>
      </c>
      <c r="U66" s="45">
        <f t="shared" si="4"/>
        <v>10257</v>
      </c>
    </row>
    <row r="67" spans="1:21" ht="16.5" thickBot="1" x14ac:dyDescent="0.3">
      <c r="A67" s="107" t="s">
        <v>90</v>
      </c>
      <c r="B67" s="107"/>
      <c r="C67" s="107"/>
      <c r="D67" s="107"/>
      <c r="E67" s="107"/>
      <c r="F67" s="107"/>
      <c r="G67" s="107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</row>
    <row r="68" spans="1:21" x14ac:dyDescent="0.25">
      <c r="A68" s="39" t="s">
        <v>23</v>
      </c>
      <c r="B68" s="48">
        <f>C68+D68+O68+P68+Q68+R68+S68+T68+U68</f>
        <v>96</v>
      </c>
      <c r="C68" s="49">
        <v>5</v>
      </c>
      <c r="D68" s="49">
        <f>SUM(E68:N68)</f>
        <v>36</v>
      </c>
      <c r="E68" s="49">
        <v>22</v>
      </c>
      <c r="F68" s="49">
        <v>1</v>
      </c>
      <c r="G68" s="49">
        <v>2</v>
      </c>
      <c r="H68" s="49">
        <v>1</v>
      </c>
      <c r="I68" s="49">
        <v>3</v>
      </c>
      <c r="J68" s="49">
        <v>0</v>
      </c>
      <c r="K68" s="49">
        <v>1</v>
      </c>
      <c r="L68" s="49">
        <v>1</v>
      </c>
      <c r="M68" s="49">
        <v>0</v>
      </c>
      <c r="N68" s="49">
        <v>5</v>
      </c>
      <c r="O68" s="49">
        <v>14</v>
      </c>
      <c r="P68" s="49">
        <v>0</v>
      </c>
      <c r="Q68" s="49">
        <v>0</v>
      </c>
      <c r="R68" s="49">
        <v>2</v>
      </c>
      <c r="S68" s="49">
        <v>0</v>
      </c>
      <c r="T68" s="49">
        <v>5</v>
      </c>
      <c r="U68" s="50">
        <v>34</v>
      </c>
    </row>
    <row r="69" spans="1:21" x14ac:dyDescent="0.25">
      <c r="A69" s="40" t="s">
        <v>86</v>
      </c>
      <c r="B69" s="51">
        <f>C69+D69+O69+P69+Q69+R69+S69+T69+U69</f>
        <v>457</v>
      </c>
      <c r="C69" s="52">
        <v>35</v>
      </c>
      <c r="D69" s="53">
        <f>SUM(E69:N69)</f>
        <v>197</v>
      </c>
      <c r="E69" s="52">
        <v>118</v>
      </c>
      <c r="F69" s="52">
        <v>7</v>
      </c>
      <c r="G69" s="52">
        <v>13</v>
      </c>
      <c r="H69" s="52">
        <v>13</v>
      </c>
      <c r="I69" s="52">
        <v>16</v>
      </c>
      <c r="J69" s="52">
        <v>2</v>
      </c>
      <c r="K69" s="52">
        <v>9</v>
      </c>
      <c r="L69" s="52">
        <v>4</v>
      </c>
      <c r="M69" s="52">
        <v>0</v>
      </c>
      <c r="N69" s="52">
        <v>15</v>
      </c>
      <c r="O69" s="52">
        <v>62</v>
      </c>
      <c r="P69" s="52">
        <v>5</v>
      </c>
      <c r="Q69" s="52">
        <v>5</v>
      </c>
      <c r="R69" s="52">
        <v>13</v>
      </c>
      <c r="S69" s="52">
        <v>4</v>
      </c>
      <c r="T69" s="52">
        <v>22</v>
      </c>
      <c r="U69" s="54">
        <v>114</v>
      </c>
    </row>
    <row r="70" spans="1:21" x14ac:dyDescent="0.25">
      <c r="A70" s="41" t="s">
        <v>87</v>
      </c>
      <c r="B70" s="51">
        <f>C70+D70+O70+P70+Q70+R70+S70+T70+U70</f>
        <v>52</v>
      </c>
      <c r="C70" s="53">
        <v>3</v>
      </c>
      <c r="D70" s="53">
        <f>SUM(E70:N70)</f>
        <v>17</v>
      </c>
      <c r="E70" s="53">
        <v>12</v>
      </c>
      <c r="F70" s="53">
        <v>1</v>
      </c>
      <c r="G70" s="53">
        <v>1</v>
      </c>
      <c r="H70" s="53">
        <v>1</v>
      </c>
      <c r="I70" s="53">
        <v>1</v>
      </c>
      <c r="J70" s="53">
        <v>1</v>
      </c>
      <c r="K70" s="53">
        <v>0</v>
      </c>
      <c r="L70" s="53">
        <v>0</v>
      </c>
      <c r="M70" s="53">
        <v>0</v>
      </c>
      <c r="N70" s="53">
        <v>0</v>
      </c>
      <c r="O70" s="53">
        <v>7</v>
      </c>
      <c r="P70" s="53">
        <v>0</v>
      </c>
      <c r="Q70" s="53">
        <v>0</v>
      </c>
      <c r="R70" s="53">
        <v>2</v>
      </c>
      <c r="S70" s="53">
        <v>0</v>
      </c>
      <c r="T70" s="53">
        <v>1</v>
      </c>
      <c r="U70" s="55">
        <v>22</v>
      </c>
    </row>
    <row r="71" spans="1:21" ht="12" thickBot="1" x14ac:dyDescent="0.3">
      <c r="A71" s="42" t="s">
        <v>88</v>
      </c>
      <c r="B71" s="51">
        <f t="shared" ref="B71" si="5">C71+D71+O71+P71+Q71+R71+S71+T71+U71</f>
        <v>39</v>
      </c>
      <c r="C71" s="51">
        <v>2</v>
      </c>
      <c r="D71" s="53">
        <f t="shared" ref="D71" si="6">SUM(E71:N71)</f>
        <v>11</v>
      </c>
      <c r="E71" s="51">
        <v>5</v>
      </c>
      <c r="F71" s="51">
        <v>4</v>
      </c>
      <c r="G71" s="51">
        <v>1</v>
      </c>
      <c r="H71" s="51">
        <v>0</v>
      </c>
      <c r="I71" s="51">
        <v>0</v>
      </c>
      <c r="J71" s="51">
        <v>0</v>
      </c>
      <c r="K71" s="51">
        <v>1</v>
      </c>
      <c r="L71" s="51">
        <v>0</v>
      </c>
      <c r="M71" s="51">
        <v>0</v>
      </c>
      <c r="N71" s="51">
        <v>0</v>
      </c>
      <c r="O71" s="51">
        <v>13</v>
      </c>
      <c r="P71" s="51">
        <v>0</v>
      </c>
      <c r="Q71" s="51">
        <v>0</v>
      </c>
      <c r="R71" s="51">
        <v>0</v>
      </c>
      <c r="S71" s="51">
        <v>0</v>
      </c>
      <c r="T71" s="51">
        <v>2</v>
      </c>
      <c r="U71" s="56">
        <v>11</v>
      </c>
    </row>
    <row r="72" spans="1:21" s="47" customFormat="1" thickBot="1" x14ac:dyDescent="0.3">
      <c r="A72" s="43" t="s">
        <v>84</v>
      </c>
      <c r="B72" s="44">
        <f t="shared" ref="B72:U72" si="7">B66+SUM(B68:B71)</f>
        <v>37621</v>
      </c>
      <c r="C72" s="44">
        <f t="shared" si="7"/>
        <v>1804</v>
      </c>
      <c r="D72" s="44">
        <f t="shared" si="7"/>
        <v>15346</v>
      </c>
      <c r="E72" s="44">
        <f t="shared" si="7"/>
        <v>11979</v>
      </c>
      <c r="F72" s="44">
        <f t="shared" si="7"/>
        <v>463</v>
      </c>
      <c r="G72" s="44">
        <f t="shared" si="7"/>
        <v>960</v>
      </c>
      <c r="H72" s="44">
        <f t="shared" si="7"/>
        <v>701</v>
      </c>
      <c r="I72" s="44">
        <f t="shared" si="7"/>
        <v>632</v>
      </c>
      <c r="J72" s="44">
        <f t="shared" si="7"/>
        <v>96</v>
      </c>
      <c r="K72" s="44">
        <f t="shared" si="7"/>
        <v>461</v>
      </c>
      <c r="L72" s="44">
        <f t="shared" si="7"/>
        <v>6</v>
      </c>
      <c r="M72" s="44">
        <f t="shared" si="7"/>
        <v>0</v>
      </c>
      <c r="N72" s="44">
        <f t="shared" si="7"/>
        <v>48</v>
      </c>
      <c r="O72" s="44">
        <f t="shared" si="7"/>
        <v>6168</v>
      </c>
      <c r="P72" s="44">
        <f t="shared" si="7"/>
        <v>1402</v>
      </c>
      <c r="Q72" s="44">
        <f t="shared" si="7"/>
        <v>5</v>
      </c>
      <c r="R72" s="44">
        <f t="shared" si="7"/>
        <v>68</v>
      </c>
      <c r="S72" s="44">
        <f t="shared" si="7"/>
        <v>301</v>
      </c>
      <c r="T72" s="44">
        <f t="shared" si="7"/>
        <v>2089</v>
      </c>
      <c r="U72" s="45">
        <f t="shared" si="7"/>
        <v>10438</v>
      </c>
    </row>
  </sheetData>
  <mergeCells count="10">
    <mergeCell ref="A67:U67"/>
    <mergeCell ref="A1:U1"/>
    <mergeCell ref="A3:A4"/>
    <mergeCell ref="B3:B4"/>
    <mergeCell ref="C3:C4"/>
    <mergeCell ref="O3:O4"/>
    <mergeCell ref="P3:P4"/>
    <mergeCell ref="Q3:R3"/>
    <mergeCell ref="S3:U3"/>
    <mergeCell ref="D3:N3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2018</vt:lpstr>
      <vt:lpstr>Без учета ведомсвенных и негос</vt:lpstr>
      <vt:lpstr>'2018'!Область_печати</vt:lpstr>
    </vt:vector>
  </TitlesOfParts>
  <Company>Министерство образования и науки Красноясркого кра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malinina</dc:creator>
  <cp:lastModifiedBy>Отдел</cp:lastModifiedBy>
  <cp:lastPrinted>2019-12-25T09:59:10Z</cp:lastPrinted>
  <dcterms:created xsi:type="dcterms:W3CDTF">2014-03-03T04:54:05Z</dcterms:created>
  <dcterms:modified xsi:type="dcterms:W3CDTF">2020-01-13T08:06:00Z</dcterms:modified>
</cp:coreProperties>
</file>